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6605" windowHeight="9315" firstSheet="4" activeTab="4"/>
  </bookViews>
  <sheets>
    <sheet name="No Employees" sheetId="1" r:id="rId1"/>
    <sheet name="% Time" sheetId="6" r:id="rId2"/>
    <sheet name="% Costs" sheetId="3" r:id="rId3"/>
    <sheet name="No. Hours" sheetId="4" r:id="rId4"/>
    <sheet name="Table for Publishing" sheetId="10" r:id="rId5"/>
  </sheets>
  <definedNames>
    <definedName name="_xlnm._FilterDatabase" localSheetId="1" hidden="1">'% Time'!$A$3:$P$58</definedName>
  </definedNames>
  <calcPr calcId="145621"/>
</workbook>
</file>

<file path=xl/calcChain.xml><?xml version="1.0" encoding="utf-8"?>
<calcChain xmlns="http://schemas.openxmlformats.org/spreadsheetml/2006/main">
  <c r="P59" i="6" l="1"/>
  <c r="F59" i="6"/>
  <c r="G59" i="6"/>
  <c r="H59" i="6"/>
  <c r="I59" i="6"/>
  <c r="J59" i="6"/>
  <c r="K59" i="6"/>
  <c r="L59" i="6"/>
  <c r="M59" i="6"/>
  <c r="N59" i="6"/>
  <c r="O59" i="6"/>
  <c r="E59" i="6"/>
  <c r="C14" i="10" l="1"/>
  <c r="C16" i="10" s="1"/>
  <c r="R59" i="6"/>
  <c r="Q59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4" i="6"/>
</calcChain>
</file>

<file path=xl/sharedStrings.xml><?xml version="1.0" encoding="utf-8"?>
<sst xmlns="http://schemas.openxmlformats.org/spreadsheetml/2006/main" count="115" uniqueCount="101">
  <si>
    <t>April</t>
  </si>
  <si>
    <t>May</t>
  </si>
  <si>
    <t>June</t>
  </si>
  <si>
    <t>Total No. of Union Representatives</t>
  </si>
  <si>
    <t>Total No. of Staff Employed</t>
  </si>
  <si>
    <t>Table1: The number of employees who were relevant union officials</t>
  </si>
  <si>
    <t>Month (2017)</t>
  </si>
  <si>
    <t>Table 2: The percentage of time spent on facility time for each relevant union official</t>
  </si>
  <si>
    <t>Contracted Hours</t>
  </si>
  <si>
    <t>Table 3:  The percentage of the pay bill spent on facility time</t>
  </si>
  <si>
    <t>Total Pay Bill</t>
  </si>
  <si>
    <t>% Pay bill spent on Facility Time</t>
  </si>
  <si>
    <t xml:space="preserve">April </t>
  </si>
  <si>
    <t xml:space="preserve">May </t>
  </si>
  <si>
    <t>Yvonne Butcher</t>
  </si>
  <si>
    <t>Robert Smith</t>
  </si>
  <si>
    <t>Jamie Stoppard</t>
  </si>
  <si>
    <t>Susan Benson</t>
  </si>
  <si>
    <t>Christine Moore</t>
  </si>
  <si>
    <t>Julie Varley</t>
  </si>
  <si>
    <t>Peter Crowcroft</t>
  </si>
  <si>
    <t>Ian Johnson</t>
  </si>
  <si>
    <t>Jayne Roberts</t>
  </si>
  <si>
    <t>Andrew Fletcher</t>
  </si>
  <si>
    <t>Katrina Potter</t>
  </si>
  <si>
    <t>Shirley Bodmin</t>
  </si>
  <si>
    <t>Lee Hill</t>
  </si>
  <si>
    <t>Alison Hunter-Wyatt</t>
  </si>
  <si>
    <t>Shirley Mead</t>
  </si>
  <si>
    <t>Denise Butcher</t>
  </si>
  <si>
    <t>John Robinson</t>
  </si>
  <si>
    <t>Sally Perry</t>
  </si>
  <si>
    <t>Jodie Bromhall</t>
  </si>
  <si>
    <t>Georgina Holmes</t>
  </si>
  <si>
    <t>Lucy Nixon</t>
  </si>
  <si>
    <t>Clare Jones</t>
  </si>
  <si>
    <t>Helen Strickland</t>
  </si>
  <si>
    <t>Sarah Lakeland</t>
  </si>
  <si>
    <t>Jenna Atherton</t>
  </si>
  <si>
    <t>Clair Emmerson</t>
  </si>
  <si>
    <t>Jon Moorecroft</t>
  </si>
  <si>
    <t>James Shepherd</t>
  </si>
  <si>
    <t>Peter McGinley</t>
  </si>
  <si>
    <t>Andrew Swift</t>
  </si>
  <si>
    <t>Beverley Pollard</t>
  </si>
  <si>
    <t>Irena Dunstan</t>
  </si>
  <si>
    <t>Mark Burns</t>
  </si>
  <si>
    <t>Glynis Goodge</t>
  </si>
  <si>
    <t>James Phelan</t>
  </si>
  <si>
    <t>Rachel Stagg</t>
  </si>
  <si>
    <t>Stefan Karanec</t>
  </si>
  <si>
    <t>Esther Lockwood</t>
  </si>
  <si>
    <t>Amy Gill</t>
  </si>
  <si>
    <t>Debra Edson</t>
  </si>
  <si>
    <t>Dr Shirley Spoors</t>
  </si>
  <si>
    <t>Dr Mukhlis Madlom</t>
  </si>
  <si>
    <t>Mr Subramanian Dinakaran</t>
  </si>
  <si>
    <t>Dr Javaid Rashid</t>
  </si>
  <si>
    <t>Mr Nandan Haldipur</t>
  </si>
  <si>
    <t>Dr Perviz Iqbal</t>
  </si>
  <si>
    <t>Mr Nirai Khetan</t>
  </si>
  <si>
    <t>Dr Ullas Raghavan</t>
  </si>
  <si>
    <t>Dr Vivek Panikkar</t>
  </si>
  <si>
    <t>Dr Racheal Garth</t>
  </si>
  <si>
    <t>Dr William Gibson</t>
  </si>
  <si>
    <t>Carol Blampley</t>
  </si>
  <si>
    <t>Dr Miran Panchania</t>
  </si>
  <si>
    <t>Table 1</t>
  </si>
  <si>
    <t>Number of employees who were relevant union officials during the relevant period</t>
  </si>
  <si>
    <t>Full-time equivalent employee number</t>
  </si>
  <si>
    <t>Table 2</t>
  </si>
  <si>
    <t>Percentage of time</t>
  </si>
  <si>
    <t>Number of employees</t>
  </si>
  <si>
    <t>1-50%</t>
  </si>
  <si>
    <t>Table 3</t>
  </si>
  <si>
    <t>Provide the total cost of facility time</t>
  </si>
  <si>
    <t>Provide the total pay bill</t>
  </si>
  <si>
    <t>Table 4</t>
  </si>
  <si>
    <t>51-99%</t>
  </si>
  <si>
    <t>Provide the percentage of the total pay bill spent on facility time calculated as:                                          (total cost of facility time / total pay bill x100)</t>
  </si>
  <si>
    <t>Time spent on paid union activities as a percentage of total facility time hours calculated as:                                                                                                                                               (total hours spent on paid trade union activities by relevant union officials during the relevant period / total paid facility time hours x100)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</si>
  <si>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</si>
  <si>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</si>
  <si>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</si>
  <si>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</si>
  <si>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</si>
  <si>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</si>
  <si>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</si>
  <si>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</si>
  <si>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</si>
  <si>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Name of Rep</t>
  </si>
  <si>
    <t xml:space="preserve">June </t>
  </si>
  <si>
    <t>13 x 2</t>
  </si>
  <si>
    <t xml:space="preserve"> </t>
  </si>
  <si>
    <t>Lauren Stone</t>
  </si>
  <si>
    <t>Kerry Passmore</t>
  </si>
  <si>
    <t>Hourly Rate</t>
  </si>
  <si>
    <t>Not available</t>
  </si>
  <si>
    <t>Total facility time   17/18</t>
  </si>
  <si>
    <t>Total cost</t>
  </si>
  <si>
    <t>hours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</si>
</sst>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164" fontId="0" fillId="0" borderId="0" xfId="0" applyNumberFormat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2" fillId="0" borderId="0" xfId="0" applyNumberFormat="1" applyFont="1"/>
    <xf numFmtId="164" fontId="1" fillId="0" borderId="1" xfId="0" applyNumberFormat="1" applyFont="1" applyBorder="1" applyAlignment="1">
      <alignment vertical="center"/>
    </xf>
    <xf numFmtId="3" fontId="0" fillId="0" borderId="1" xfId="0" applyNumberFormat="1" applyBorder="1"/>
    <xf numFmtId="165" fontId="6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0" fontId="0" fillId="2" borderId="0" xfId="0" applyFill="1"/>
    <xf numFmtId="0" fontId="0" fillId="0" borderId="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G20" sqref="G20"/>
    </sheetView>
  </sheetViews>
  <sheetFormatPr defaultRowHeight="15" x14ac:dyDescent="0.25"/>
  <cols>
    <col min="2" max="2" width="12.7109375" bestFit="1" customWidth="1"/>
    <col min="3" max="3" width="15.28515625" customWidth="1"/>
    <col min="4" max="4" width="17.7109375" customWidth="1"/>
  </cols>
  <sheetData>
    <row r="1" spans="1:4" x14ac:dyDescent="0.25">
      <c r="A1" s="3" t="s">
        <v>5</v>
      </c>
    </row>
    <row r="4" spans="1:4" ht="30" x14ac:dyDescent="0.25">
      <c r="B4" s="4" t="s">
        <v>6</v>
      </c>
      <c r="C4" s="5" t="s">
        <v>4</v>
      </c>
      <c r="D4" s="5" t="s">
        <v>3</v>
      </c>
    </row>
    <row r="5" spans="1:4" x14ac:dyDescent="0.25">
      <c r="B5" s="1" t="s">
        <v>0</v>
      </c>
      <c r="C5" s="1"/>
      <c r="D5" s="11">
        <v>54</v>
      </c>
    </row>
    <row r="6" spans="1:4" x14ac:dyDescent="0.25">
      <c r="B6" s="1" t="s">
        <v>1</v>
      </c>
      <c r="C6" s="1"/>
      <c r="D6" s="11">
        <v>54</v>
      </c>
    </row>
    <row r="7" spans="1:4" x14ac:dyDescent="0.25">
      <c r="B7" s="1" t="s">
        <v>2</v>
      </c>
      <c r="C7" s="1"/>
      <c r="D7" s="11">
        <v>54</v>
      </c>
    </row>
    <row r="8" spans="1:4" x14ac:dyDescent="0.25">
      <c r="B8" s="1" t="s">
        <v>81</v>
      </c>
      <c r="C8" s="1"/>
      <c r="D8" s="1"/>
    </row>
    <row r="9" spans="1:4" x14ac:dyDescent="0.25">
      <c r="B9" s="1" t="s">
        <v>82</v>
      </c>
      <c r="C9" s="1"/>
      <c r="D9" s="1"/>
    </row>
    <row r="10" spans="1:4" x14ac:dyDescent="0.25">
      <c r="B10" s="1" t="s">
        <v>83</v>
      </c>
      <c r="C10" s="1"/>
      <c r="D10" s="1"/>
    </row>
    <row r="11" spans="1:4" x14ac:dyDescent="0.25">
      <c r="B11" s="1" t="s">
        <v>84</v>
      </c>
      <c r="C11" s="1"/>
      <c r="D11" s="1"/>
    </row>
    <row r="12" spans="1:4" x14ac:dyDescent="0.25">
      <c r="B12" s="1" t="s">
        <v>85</v>
      </c>
      <c r="C12" s="1"/>
      <c r="D12" s="1"/>
    </row>
    <row r="13" spans="1:4" x14ac:dyDescent="0.25">
      <c r="B13" s="1" t="s">
        <v>86</v>
      </c>
      <c r="C13" s="1"/>
      <c r="D13" s="1"/>
    </row>
    <row r="14" spans="1:4" x14ac:dyDescent="0.25">
      <c r="B14" s="1" t="s">
        <v>87</v>
      </c>
      <c r="C14" s="1"/>
      <c r="D14" s="1"/>
    </row>
    <row r="15" spans="1:4" x14ac:dyDescent="0.25">
      <c r="B15" s="1" t="s">
        <v>88</v>
      </c>
      <c r="C15" s="1"/>
      <c r="D15" s="1"/>
    </row>
    <row r="16" spans="1:4" x14ac:dyDescent="0.25">
      <c r="B16" s="1" t="s">
        <v>89</v>
      </c>
      <c r="C16" s="1"/>
      <c r="D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4"/>
  <sheetViews>
    <sheetView topLeftCell="B1" zoomScale="90" zoomScaleNormal="90" workbookViewId="0">
      <selection activeCell="B9" sqref="A9:XFD9"/>
    </sheetView>
  </sheetViews>
  <sheetFormatPr defaultRowHeight="15" x14ac:dyDescent="0.25"/>
  <cols>
    <col min="1" max="1" width="14.42578125" style="19" bestFit="1" customWidth="1"/>
    <col min="2" max="2" width="22.140625" customWidth="1"/>
    <col min="3" max="3" width="17.42578125" bestFit="1" customWidth="1"/>
    <col min="4" max="4" width="13.85546875" style="26" bestFit="1" customWidth="1"/>
    <col min="5" max="5" width="9.85546875" bestFit="1" customWidth="1"/>
    <col min="6" max="6" width="9.28515625" bestFit="1" customWidth="1"/>
    <col min="7" max="7" width="9.7109375" bestFit="1" customWidth="1"/>
    <col min="8" max="8" width="9" bestFit="1" customWidth="1"/>
    <col min="9" max="9" width="11.28515625" bestFit="1" customWidth="1"/>
    <col min="10" max="10" width="14.42578125" bestFit="1" customWidth="1"/>
    <col min="11" max="11" width="12.140625" bestFit="1" customWidth="1"/>
    <col min="12" max="13" width="14" bestFit="1" customWidth="1"/>
    <col min="14" max="14" width="11.7109375" bestFit="1" customWidth="1"/>
    <col min="15" max="15" width="12.7109375" bestFit="1" customWidth="1"/>
    <col min="16" max="16" width="11" bestFit="1" customWidth="1"/>
    <col min="17" max="17" width="10.140625" bestFit="1" customWidth="1"/>
    <col min="18" max="18" width="11" style="26" bestFit="1" customWidth="1"/>
  </cols>
  <sheetData>
    <row r="1" spans="1:18" x14ac:dyDescent="0.25">
      <c r="B1" s="3" t="s">
        <v>7</v>
      </c>
      <c r="C1" s="3"/>
      <c r="D1" s="29"/>
    </row>
    <row r="3" spans="1:18" ht="48" x14ac:dyDescent="0.25">
      <c r="A3" s="18" t="s">
        <v>8</v>
      </c>
      <c r="B3" s="4" t="s">
        <v>90</v>
      </c>
      <c r="C3" s="4" t="s">
        <v>100</v>
      </c>
      <c r="D3" s="30" t="s">
        <v>96</v>
      </c>
      <c r="E3" s="18" t="s">
        <v>0</v>
      </c>
      <c r="F3" s="18" t="s">
        <v>13</v>
      </c>
      <c r="G3" s="18" t="s">
        <v>91</v>
      </c>
      <c r="H3" s="18" t="s">
        <v>81</v>
      </c>
      <c r="I3" s="18" t="s">
        <v>82</v>
      </c>
      <c r="J3" s="18" t="s">
        <v>83</v>
      </c>
      <c r="K3" s="18" t="s">
        <v>84</v>
      </c>
      <c r="L3" s="18" t="s">
        <v>85</v>
      </c>
      <c r="M3" s="18" t="s">
        <v>86</v>
      </c>
      <c r="N3" s="18" t="s">
        <v>87</v>
      </c>
      <c r="O3" s="18" t="s">
        <v>88</v>
      </c>
      <c r="P3" s="18" t="s">
        <v>89</v>
      </c>
      <c r="Q3" s="24" t="s">
        <v>98</v>
      </c>
      <c r="R3" s="27" t="s">
        <v>99</v>
      </c>
    </row>
    <row r="4" spans="1:18" ht="14.45" customHeight="1" x14ac:dyDescent="0.25">
      <c r="A4" s="11"/>
      <c r="B4" s="1" t="s">
        <v>27</v>
      </c>
      <c r="C4" s="1">
        <v>37.5</v>
      </c>
      <c r="D4" s="28">
        <v>21.3705</v>
      </c>
      <c r="E4" s="20">
        <v>0.5</v>
      </c>
      <c r="F4" s="20"/>
      <c r="G4" s="20"/>
      <c r="H4" s="20"/>
      <c r="I4" s="20"/>
      <c r="J4" s="20"/>
      <c r="K4" s="20">
        <v>4</v>
      </c>
      <c r="L4" s="20"/>
      <c r="M4" s="20"/>
      <c r="N4" s="20"/>
      <c r="O4" s="20"/>
      <c r="P4" s="20"/>
      <c r="Q4" s="25">
        <f>SUM(E4:P4)</f>
        <v>4.5</v>
      </c>
      <c r="R4" s="28">
        <f>Q4*D4</f>
        <v>96.167249999999996</v>
      </c>
    </row>
    <row r="5" spans="1:18" s="39" customFormat="1" x14ac:dyDescent="0.25">
      <c r="A5" s="34"/>
      <c r="B5" s="35" t="s">
        <v>52</v>
      </c>
      <c r="C5" s="35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>
        <f t="shared" ref="Q5:Q58" si="0">SUM(E5:P5)</f>
        <v>0</v>
      </c>
      <c r="R5" s="36">
        <f t="shared" ref="R5:R58" si="1">Q5*D5</f>
        <v>0</v>
      </c>
    </row>
    <row r="6" spans="1:18" x14ac:dyDescent="0.25">
      <c r="A6" s="11"/>
      <c r="B6" s="1" t="s">
        <v>23</v>
      </c>
      <c r="C6" s="1">
        <v>37.5</v>
      </c>
      <c r="D6" s="28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5">
        <f t="shared" si="0"/>
        <v>0</v>
      </c>
      <c r="R6" s="28">
        <f t="shared" si="1"/>
        <v>0</v>
      </c>
    </row>
    <row r="7" spans="1:18" x14ac:dyDescent="0.25">
      <c r="A7" s="11"/>
      <c r="B7" s="1" t="s">
        <v>43</v>
      </c>
      <c r="C7" s="1">
        <v>37.5</v>
      </c>
      <c r="D7" s="28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5">
        <f t="shared" si="0"/>
        <v>0</v>
      </c>
      <c r="R7" s="28">
        <f t="shared" si="1"/>
        <v>0</v>
      </c>
    </row>
    <row r="8" spans="1:18" s="39" customFormat="1" x14ac:dyDescent="0.25">
      <c r="A8" s="34"/>
      <c r="B8" s="35" t="s">
        <v>44</v>
      </c>
      <c r="C8" s="35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>
        <f t="shared" si="0"/>
        <v>0</v>
      </c>
      <c r="R8" s="36">
        <f t="shared" si="1"/>
        <v>0</v>
      </c>
    </row>
    <row r="9" spans="1:18" x14ac:dyDescent="0.25">
      <c r="A9" s="11"/>
      <c r="B9" s="1" t="s">
        <v>65</v>
      </c>
      <c r="C9" s="1"/>
      <c r="D9" s="2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5">
        <f t="shared" si="0"/>
        <v>0</v>
      </c>
      <c r="R9" s="28">
        <f t="shared" si="1"/>
        <v>0</v>
      </c>
    </row>
    <row r="10" spans="1:18" ht="14.45" customHeight="1" x14ac:dyDescent="0.25">
      <c r="A10" s="11"/>
      <c r="B10" s="1" t="s">
        <v>18</v>
      </c>
      <c r="C10" s="1"/>
      <c r="D10" s="28">
        <v>11.6005</v>
      </c>
      <c r="E10" s="20"/>
      <c r="F10" s="20"/>
      <c r="G10" s="20">
        <v>8</v>
      </c>
      <c r="H10" s="20"/>
      <c r="I10" s="20"/>
      <c r="J10" s="20"/>
      <c r="K10" s="20"/>
      <c r="L10" s="20"/>
      <c r="M10" s="20"/>
      <c r="N10" s="20"/>
      <c r="O10" s="20"/>
      <c r="P10" s="20"/>
      <c r="Q10" s="25">
        <f t="shared" si="0"/>
        <v>8</v>
      </c>
      <c r="R10" s="28">
        <f t="shared" si="1"/>
        <v>92.804000000000002</v>
      </c>
    </row>
    <row r="11" spans="1:18" hidden="1" x14ac:dyDescent="0.25">
      <c r="A11" s="11"/>
      <c r="B11" s="1" t="s">
        <v>39</v>
      </c>
      <c r="C11" s="1"/>
      <c r="D11" s="28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5">
        <f t="shared" si="0"/>
        <v>0</v>
      </c>
      <c r="R11" s="28">
        <f t="shared" si="1"/>
        <v>0</v>
      </c>
    </row>
    <row r="12" spans="1:18" hidden="1" x14ac:dyDescent="0.25">
      <c r="A12" s="11"/>
      <c r="B12" s="1" t="s">
        <v>35</v>
      </c>
      <c r="C12" s="1"/>
      <c r="D12" s="28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5">
        <f t="shared" si="0"/>
        <v>0</v>
      </c>
      <c r="R12" s="28">
        <f t="shared" si="1"/>
        <v>0</v>
      </c>
    </row>
    <row r="13" spans="1:18" x14ac:dyDescent="0.25">
      <c r="A13" s="11">
        <v>37.5</v>
      </c>
      <c r="B13" s="1" t="s">
        <v>53</v>
      </c>
      <c r="C13" s="1"/>
      <c r="D13" s="28">
        <v>18.194700000000001</v>
      </c>
      <c r="E13" s="20">
        <v>15.83</v>
      </c>
      <c r="F13" s="20">
        <v>14.5</v>
      </c>
      <c r="G13" s="20">
        <v>6.25</v>
      </c>
      <c r="H13" s="20"/>
      <c r="I13" s="20"/>
      <c r="J13" s="20"/>
      <c r="K13" s="20"/>
      <c r="L13" s="20">
        <v>4</v>
      </c>
      <c r="M13" s="20"/>
      <c r="N13" s="20"/>
      <c r="O13" s="20">
        <v>6</v>
      </c>
      <c r="P13" s="20">
        <v>4</v>
      </c>
      <c r="Q13" s="25">
        <f t="shared" si="0"/>
        <v>50.58</v>
      </c>
      <c r="R13" s="28">
        <f t="shared" si="1"/>
        <v>920.28792599999997</v>
      </c>
    </row>
    <row r="14" spans="1:18" x14ac:dyDescent="0.25">
      <c r="A14" s="11"/>
      <c r="B14" s="1" t="s">
        <v>29</v>
      </c>
      <c r="C14" s="1"/>
      <c r="D14" s="28">
        <v>14.7012</v>
      </c>
      <c r="E14" s="20">
        <v>4.5</v>
      </c>
      <c r="F14" s="20"/>
      <c r="G14" s="20"/>
      <c r="H14" s="20"/>
      <c r="I14" s="20"/>
      <c r="J14" s="20"/>
      <c r="K14" s="20"/>
      <c r="L14" s="20"/>
      <c r="M14" s="20"/>
      <c r="N14" s="20">
        <v>6</v>
      </c>
      <c r="O14" s="20">
        <v>4</v>
      </c>
      <c r="P14" s="20"/>
      <c r="Q14" s="25">
        <f t="shared" si="0"/>
        <v>14.5</v>
      </c>
      <c r="R14" s="28">
        <f t="shared" si="1"/>
        <v>213.16739999999999</v>
      </c>
    </row>
    <row r="15" spans="1:18" x14ac:dyDescent="0.25">
      <c r="A15" s="11"/>
      <c r="B15" s="1" t="s">
        <v>57</v>
      </c>
      <c r="C15" s="1"/>
      <c r="D15" s="28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5">
        <f t="shared" si="0"/>
        <v>0</v>
      </c>
      <c r="R15" s="28">
        <f t="shared" si="1"/>
        <v>0</v>
      </c>
    </row>
    <row r="16" spans="1:18" x14ac:dyDescent="0.25">
      <c r="A16" s="11"/>
      <c r="B16" s="1" t="s">
        <v>66</v>
      </c>
      <c r="C16" s="1"/>
      <c r="D16" s="2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5">
        <f t="shared" si="0"/>
        <v>0</v>
      </c>
      <c r="R16" s="28">
        <f t="shared" si="1"/>
        <v>0</v>
      </c>
    </row>
    <row r="17" spans="1:18" x14ac:dyDescent="0.25">
      <c r="A17" s="11"/>
      <c r="B17" s="1" t="s">
        <v>55</v>
      </c>
      <c r="C17" s="1"/>
      <c r="D17" s="28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5">
        <f t="shared" si="0"/>
        <v>0</v>
      </c>
      <c r="R17" s="28">
        <f t="shared" si="1"/>
        <v>0</v>
      </c>
    </row>
    <row r="18" spans="1:18" x14ac:dyDescent="0.25">
      <c r="A18" s="11"/>
      <c r="B18" s="1" t="s">
        <v>59</v>
      </c>
      <c r="C18" s="1"/>
      <c r="D18" s="28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5">
        <f t="shared" si="0"/>
        <v>0</v>
      </c>
      <c r="R18" s="28">
        <f t="shared" si="1"/>
        <v>0</v>
      </c>
    </row>
    <row r="19" spans="1:18" x14ac:dyDescent="0.25">
      <c r="A19" s="11"/>
      <c r="B19" s="1" t="s">
        <v>63</v>
      </c>
      <c r="C19" s="1"/>
      <c r="D19" s="2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5">
        <f t="shared" si="0"/>
        <v>0</v>
      </c>
      <c r="R19" s="28">
        <f t="shared" si="1"/>
        <v>0</v>
      </c>
    </row>
    <row r="20" spans="1:18" x14ac:dyDescent="0.25">
      <c r="A20" s="11"/>
      <c r="B20" s="1" t="s">
        <v>54</v>
      </c>
      <c r="C20" s="1"/>
      <c r="D20" s="28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5">
        <f t="shared" si="0"/>
        <v>0</v>
      </c>
      <c r="R20" s="28">
        <f t="shared" si="1"/>
        <v>0</v>
      </c>
    </row>
    <row r="21" spans="1:18" x14ac:dyDescent="0.25">
      <c r="A21" s="11"/>
      <c r="B21" s="1" t="s">
        <v>61</v>
      </c>
      <c r="C21" s="1"/>
      <c r="D21" s="28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5">
        <f t="shared" si="0"/>
        <v>0</v>
      </c>
      <c r="R21" s="28">
        <f t="shared" si="1"/>
        <v>0</v>
      </c>
    </row>
    <row r="22" spans="1:18" x14ac:dyDescent="0.25">
      <c r="A22" s="11"/>
      <c r="B22" s="1" t="s">
        <v>62</v>
      </c>
      <c r="C22" s="1"/>
      <c r="D22" s="28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5">
        <f t="shared" si="0"/>
        <v>0</v>
      </c>
      <c r="R22" s="28">
        <f t="shared" si="1"/>
        <v>0</v>
      </c>
    </row>
    <row r="23" spans="1:18" x14ac:dyDescent="0.25">
      <c r="A23" s="11"/>
      <c r="B23" s="1" t="s">
        <v>64</v>
      </c>
      <c r="C23" s="1"/>
      <c r="D23" s="28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5">
        <f t="shared" si="0"/>
        <v>0</v>
      </c>
      <c r="R23" s="28">
        <f t="shared" si="1"/>
        <v>0</v>
      </c>
    </row>
    <row r="24" spans="1:18" x14ac:dyDescent="0.25">
      <c r="A24" s="11"/>
      <c r="B24" s="1" t="s">
        <v>51</v>
      </c>
      <c r="C24" s="1"/>
      <c r="D24" s="2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5">
        <f t="shared" si="0"/>
        <v>0</v>
      </c>
      <c r="R24" s="28">
        <f t="shared" si="1"/>
        <v>0</v>
      </c>
    </row>
    <row r="25" spans="1:18" ht="14.45" customHeight="1" x14ac:dyDescent="0.25">
      <c r="A25" s="11"/>
      <c r="B25" s="1" t="s">
        <v>33</v>
      </c>
      <c r="C25" s="1"/>
      <c r="D25" s="28">
        <v>14.7012</v>
      </c>
      <c r="E25" s="20">
        <v>49.35</v>
      </c>
      <c r="F25" s="20">
        <v>21.5</v>
      </c>
      <c r="G25" s="20">
        <v>32.5</v>
      </c>
      <c r="I25" s="20"/>
      <c r="J25" s="20"/>
      <c r="K25" s="20"/>
      <c r="L25" s="20"/>
      <c r="M25" s="20"/>
      <c r="N25" s="20"/>
      <c r="O25" s="20"/>
      <c r="P25" s="20"/>
      <c r="Q25" s="25">
        <f t="shared" si="0"/>
        <v>103.35</v>
      </c>
      <c r="R25" s="28">
        <f t="shared" si="1"/>
        <v>1519.3690199999999</v>
      </c>
    </row>
    <row r="26" spans="1:18" x14ac:dyDescent="0.25">
      <c r="A26" s="11"/>
      <c r="B26" s="1" t="s">
        <v>47</v>
      </c>
      <c r="C26" s="1"/>
      <c r="D26" s="28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5">
        <f t="shared" si="0"/>
        <v>0</v>
      </c>
      <c r="R26" s="28">
        <f t="shared" si="1"/>
        <v>0</v>
      </c>
    </row>
    <row r="27" spans="1:18" x14ac:dyDescent="0.25">
      <c r="A27" s="11"/>
      <c r="B27" s="1" t="s">
        <v>36</v>
      </c>
      <c r="C27" s="1"/>
      <c r="D27" s="28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5">
        <f t="shared" si="0"/>
        <v>0</v>
      </c>
      <c r="R27" s="28">
        <f t="shared" si="1"/>
        <v>0</v>
      </c>
    </row>
    <row r="28" spans="1:18" x14ac:dyDescent="0.25">
      <c r="A28" s="11"/>
      <c r="B28" s="1" t="s">
        <v>21</v>
      </c>
      <c r="C28" s="1"/>
      <c r="D28" s="2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5">
        <f t="shared" si="0"/>
        <v>0</v>
      </c>
      <c r="R28" s="28">
        <f t="shared" si="1"/>
        <v>0</v>
      </c>
    </row>
    <row r="29" spans="1:18" x14ac:dyDescent="0.25">
      <c r="A29" s="11"/>
      <c r="B29" s="1" t="s">
        <v>45</v>
      </c>
      <c r="C29" s="1"/>
      <c r="D29" s="2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5">
        <f t="shared" si="0"/>
        <v>0</v>
      </c>
      <c r="R29" s="28">
        <f t="shared" si="1"/>
        <v>0</v>
      </c>
    </row>
    <row r="30" spans="1:18" ht="14.45" customHeight="1" x14ac:dyDescent="0.25">
      <c r="A30" s="11"/>
      <c r="B30" s="1" t="s">
        <v>48</v>
      </c>
      <c r="C30" s="1"/>
      <c r="D30" s="28">
        <v>19.981000000000002</v>
      </c>
      <c r="E30" s="20">
        <v>0.25</v>
      </c>
      <c r="F30" s="20">
        <v>13</v>
      </c>
      <c r="G30" s="20">
        <v>32</v>
      </c>
      <c r="H30" s="20">
        <v>3</v>
      </c>
      <c r="I30" s="20">
        <v>1.45</v>
      </c>
      <c r="J30" s="20"/>
      <c r="K30" s="20"/>
      <c r="L30" s="20"/>
      <c r="M30" s="20"/>
      <c r="N30" s="20"/>
      <c r="O30" s="20"/>
      <c r="P30" s="20"/>
      <c r="Q30" s="25">
        <f t="shared" si="0"/>
        <v>49.7</v>
      </c>
      <c r="R30" s="28">
        <f t="shared" si="1"/>
        <v>993.05570000000012</v>
      </c>
    </row>
    <row r="31" spans="1:18" x14ac:dyDescent="0.25">
      <c r="A31" s="11"/>
      <c r="B31" s="1" t="s">
        <v>41</v>
      </c>
      <c r="C31" s="1"/>
      <c r="D31" s="28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5">
        <f t="shared" si="0"/>
        <v>0</v>
      </c>
      <c r="R31" s="28">
        <f t="shared" si="1"/>
        <v>0</v>
      </c>
    </row>
    <row r="32" spans="1:18" x14ac:dyDescent="0.25">
      <c r="A32" s="11"/>
      <c r="B32" s="1" t="s">
        <v>16</v>
      </c>
      <c r="C32" s="1"/>
      <c r="D32" s="28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5">
        <f t="shared" si="0"/>
        <v>0</v>
      </c>
      <c r="R32" s="28">
        <f t="shared" si="1"/>
        <v>0</v>
      </c>
    </row>
    <row r="33" spans="1:18" ht="14.45" customHeight="1" x14ac:dyDescent="0.25">
      <c r="A33" s="11" t="s">
        <v>92</v>
      </c>
      <c r="B33" s="1" t="s">
        <v>22</v>
      </c>
      <c r="C33" s="1"/>
      <c r="D33" s="28">
        <v>10.1526</v>
      </c>
      <c r="E33" s="20">
        <v>52</v>
      </c>
      <c r="F33" s="20">
        <v>52</v>
      </c>
      <c r="G33" s="21">
        <v>52</v>
      </c>
      <c r="H33" s="20">
        <v>52</v>
      </c>
      <c r="I33" s="20">
        <v>52</v>
      </c>
      <c r="J33" s="20">
        <v>39</v>
      </c>
      <c r="K33" s="20"/>
      <c r="L33" s="20"/>
      <c r="M33" s="20"/>
      <c r="N33" s="20"/>
      <c r="O33" s="20"/>
      <c r="P33" s="20"/>
      <c r="Q33" s="25">
        <f t="shared" si="0"/>
        <v>299</v>
      </c>
      <c r="R33" s="28">
        <f t="shared" si="1"/>
        <v>3035.6273999999999</v>
      </c>
    </row>
    <row r="34" spans="1:18" x14ac:dyDescent="0.25">
      <c r="A34" s="11"/>
      <c r="B34" s="1" t="s">
        <v>38</v>
      </c>
      <c r="C34" s="1"/>
      <c r="D34" s="28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5">
        <f t="shared" si="0"/>
        <v>0</v>
      </c>
      <c r="R34" s="28">
        <f t="shared" si="1"/>
        <v>0</v>
      </c>
    </row>
    <row r="35" spans="1:18" x14ac:dyDescent="0.25">
      <c r="A35" s="11"/>
      <c r="B35" s="1" t="s">
        <v>32</v>
      </c>
      <c r="C35" s="1"/>
      <c r="D35" s="28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5">
        <f t="shared" si="0"/>
        <v>0</v>
      </c>
      <c r="R35" s="28">
        <f t="shared" si="1"/>
        <v>0</v>
      </c>
    </row>
    <row r="36" spans="1:18" x14ac:dyDescent="0.25">
      <c r="A36" s="11"/>
      <c r="B36" s="1" t="s">
        <v>30</v>
      </c>
      <c r="C36" s="1"/>
      <c r="D36" s="28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5">
        <f t="shared" si="0"/>
        <v>0</v>
      </c>
      <c r="R36" s="28">
        <f t="shared" si="1"/>
        <v>0</v>
      </c>
    </row>
    <row r="37" spans="1:18" x14ac:dyDescent="0.25">
      <c r="A37" s="11"/>
      <c r="B37" s="1" t="s">
        <v>40</v>
      </c>
      <c r="C37" s="1"/>
      <c r="D37" s="28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5">
        <f t="shared" si="0"/>
        <v>0</v>
      </c>
      <c r="R37" s="28">
        <f t="shared" si="1"/>
        <v>0</v>
      </c>
    </row>
    <row r="38" spans="1:18" x14ac:dyDescent="0.25">
      <c r="A38" s="11"/>
      <c r="B38" s="1" t="s">
        <v>19</v>
      </c>
      <c r="C38" s="1"/>
      <c r="D38" s="28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5">
        <f t="shared" si="0"/>
        <v>0</v>
      </c>
      <c r="R38" s="28">
        <f t="shared" si="1"/>
        <v>0</v>
      </c>
    </row>
    <row r="39" spans="1:18" x14ac:dyDescent="0.25">
      <c r="A39" s="11"/>
      <c r="B39" s="1" t="s">
        <v>24</v>
      </c>
      <c r="C39" s="1"/>
      <c r="D39" s="28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5">
        <f t="shared" si="0"/>
        <v>0</v>
      </c>
      <c r="R39" s="28">
        <f t="shared" si="1"/>
        <v>0</v>
      </c>
    </row>
    <row r="40" spans="1:18" ht="14.45" customHeight="1" x14ac:dyDescent="0.25">
      <c r="A40" s="11"/>
      <c r="B40" s="1" t="s">
        <v>95</v>
      </c>
      <c r="C40" s="1"/>
      <c r="D40" s="28">
        <v>14.7012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v>5</v>
      </c>
      <c r="Q40" s="25">
        <f t="shared" si="0"/>
        <v>5</v>
      </c>
      <c r="R40" s="28">
        <f t="shared" si="1"/>
        <v>73.506</v>
      </c>
    </row>
    <row r="41" spans="1:18" x14ac:dyDescent="0.25">
      <c r="A41" s="11"/>
      <c r="B41" s="1" t="s">
        <v>94</v>
      </c>
      <c r="C41" s="1"/>
      <c r="D41" s="28">
        <v>14.132999999999999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>
        <v>5</v>
      </c>
      <c r="P41" s="20"/>
      <c r="Q41" s="25">
        <f t="shared" si="0"/>
        <v>5</v>
      </c>
      <c r="R41" s="28">
        <f t="shared" si="1"/>
        <v>70.664999999999992</v>
      </c>
    </row>
    <row r="42" spans="1:18" x14ac:dyDescent="0.25">
      <c r="A42" s="11"/>
      <c r="B42" s="1" t="s">
        <v>26</v>
      </c>
      <c r="C42" s="1"/>
      <c r="D42" s="28">
        <v>8.0144000000000002</v>
      </c>
      <c r="E42" s="20">
        <v>2</v>
      </c>
      <c r="F42" s="20">
        <v>1.45</v>
      </c>
      <c r="G42" s="20">
        <v>2.2999999999999998</v>
      </c>
      <c r="H42" s="20">
        <v>2.5</v>
      </c>
      <c r="I42" s="20"/>
      <c r="J42" s="20"/>
      <c r="K42" s="20"/>
      <c r="L42" s="20"/>
      <c r="M42" s="20">
        <v>3</v>
      </c>
      <c r="N42" s="20"/>
      <c r="O42" s="20"/>
      <c r="P42" s="20"/>
      <c r="Q42" s="25">
        <f t="shared" si="0"/>
        <v>11.25</v>
      </c>
      <c r="R42" s="28">
        <f t="shared" si="1"/>
        <v>90.162000000000006</v>
      </c>
    </row>
    <row r="43" spans="1:18" x14ac:dyDescent="0.25">
      <c r="A43" s="11"/>
      <c r="B43" s="1" t="s">
        <v>34</v>
      </c>
      <c r="C43" s="1"/>
      <c r="D43" s="28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5">
        <f t="shared" si="0"/>
        <v>0</v>
      </c>
      <c r="R43" s="28">
        <f t="shared" si="1"/>
        <v>0</v>
      </c>
    </row>
    <row r="44" spans="1:18" x14ac:dyDescent="0.25">
      <c r="A44" s="11"/>
      <c r="B44" s="1" t="s">
        <v>46</v>
      </c>
      <c r="C44" s="1"/>
      <c r="D44" s="28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5">
        <f t="shared" si="0"/>
        <v>0</v>
      </c>
      <c r="R44" s="28">
        <f t="shared" si="1"/>
        <v>0</v>
      </c>
    </row>
    <row r="45" spans="1:18" x14ac:dyDescent="0.25">
      <c r="A45" s="11"/>
      <c r="B45" s="1" t="s">
        <v>58</v>
      </c>
      <c r="C45" s="1"/>
      <c r="D45" s="28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5">
        <f t="shared" si="0"/>
        <v>0</v>
      </c>
      <c r="R45" s="28">
        <f t="shared" si="1"/>
        <v>0</v>
      </c>
    </row>
    <row r="46" spans="1:18" x14ac:dyDescent="0.25">
      <c r="A46" s="11"/>
      <c r="B46" s="1" t="s">
        <v>60</v>
      </c>
      <c r="C46" s="1"/>
      <c r="D46" s="28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5">
        <f t="shared" si="0"/>
        <v>0</v>
      </c>
      <c r="R46" s="28">
        <f t="shared" si="1"/>
        <v>0</v>
      </c>
    </row>
    <row r="47" spans="1:18" x14ac:dyDescent="0.25">
      <c r="A47" s="11"/>
      <c r="B47" s="1" t="s">
        <v>56</v>
      </c>
      <c r="C47" s="1"/>
      <c r="D47" s="28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5">
        <f t="shared" si="0"/>
        <v>0</v>
      </c>
      <c r="R47" s="28">
        <f t="shared" si="1"/>
        <v>0</v>
      </c>
    </row>
    <row r="48" spans="1:18" x14ac:dyDescent="0.25">
      <c r="A48" s="11"/>
      <c r="B48" s="1" t="s">
        <v>20</v>
      </c>
      <c r="C48" s="1"/>
      <c r="D48" s="28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5">
        <f t="shared" si="0"/>
        <v>0</v>
      </c>
      <c r="R48" s="28">
        <f t="shared" si="1"/>
        <v>0</v>
      </c>
    </row>
    <row r="49" spans="1:18" x14ac:dyDescent="0.25">
      <c r="A49" s="11"/>
      <c r="B49" s="1" t="s">
        <v>42</v>
      </c>
      <c r="C49" s="1"/>
      <c r="D49" s="2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5">
        <f t="shared" si="0"/>
        <v>0</v>
      </c>
      <c r="R49" s="28">
        <f t="shared" si="1"/>
        <v>0</v>
      </c>
    </row>
    <row r="50" spans="1:18" x14ac:dyDescent="0.25">
      <c r="A50" s="11"/>
      <c r="B50" s="1" t="s">
        <v>49</v>
      </c>
      <c r="C50" s="1"/>
      <c r="D50" s="28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5">
        <f t="shared" si="0"/>
        <v>0</v>
      </c>
      <c r="R50" s="28">
        <f t="shared" si="1"/>
        <v>0</v>
      </c>
    </row>
    <row r="51" spans="1:18" x14ac:dyDescent="0.25">
      <c r="A51" s="11"/>
      <c r="B51" s="1" t="s">
        <v>15</v>
      </c>
      <c r="C51" s="1"/>
      <c r="D51" s="2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5">
        <f t="shared" si="0"/>
        <v>0</v>
      </c>
      <c r="R51" s="28">
        <f t="shared" si="1"/>
        <v>0</v>
      </c>
    </row>
    <row r="52" spans="1:18" x14ac:dyDescent="0.25">
      <c r="A52" s="11"/>
      <c r="B52" s="1" t="s">
        <v>31</v>
      </c>
      <c r="C52" s="1"/>
      <c r="D52" s="28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5">
        <f t="shared" si="0"/>
        <v>0</v>
      </c>
      <c r="R52" s="28">
        <f t="shared" si="1"/>
        <v>0</v>
      </c>
    </row>
    <row r="53" spans="1:18" x14ac:dyDescent="0.25">
      <c r="A53" s="11"/>
      <c r="B53" s="1" t="s">
        <v>37</v>
      </c>
      <c r="C53" s="1"/>
      <c r="D53" s="2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5">
        <f t="shared" si="0"/>
        <v>0</v>
      </c>
      <c r="R53" s="28">
        <f t="shared" si="1"/>
        <v>0</v>
      </c>
    </row>
    <row r="54" spans="1:18" x14ac:dyDescent="0.25">
      <c r="A54" s="11"/>
      <c r="B54" s="1" t="s">
        <v>25</v>
      </c>
      <c r="C54" s="1"/>
      <c r="D54" s="28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5">
        <f t="shared" si="0"/>
        <v>0</v>
      </c>
      <c r="R54" s="28">
        <f t="shared" si="1"/>
        <v>0</v>
      </c>
    </row>
    <row r="55" spans="1:18" x14ac:dyDescent="0.25">
      <c r="A55" s="11"/>
      <c r="B55" s="1" t="s">
        <v>28</v>
      </c>
      <c r="C55" s="1"/>
      <c r="D55" s="28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5">
        <f t="shared" si="0"/>
        <v>0</v>
      </c>
      <c r="R55" s="28">
        <f t="shared" si="1"/>
        <v>0</v>
      </c>
    </row>
    <row r="56" spans="1:18" x14ac:dyDescent="0.25">
      <c r="A56" s="11"/>
      <c r="B56" s="1" t="s">
        <v>50</v>
      </c>
      <c r="C56" s="1"/>
      <c r="D56" s="28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5">
        <f t="shared" si="0"/>
        <v>0</v>
      </c>
      <c r="R56" s="28">
        <f t="shared" si="1"/>
        <v>0</v>
      </c>
    </row>
    <row r="57" spans="1:18" x14ac:dyDescent="0.25">
      <c r="A57" s="11"/>
      <c r="B57" s="1" t="s">
        <v>17</v>
      </c>
      <c r="C57" s="1"/>
      <c r="D57" s="28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5">
        <f t="shared" si="0"/>
        <v>0</v>
      </c>
      <c r="R57" s="28">
        <f t="shared" si="1"/>
        <v>0</v>
      </c>
    </row>
    <row r="58" spans="1:18" x14ac:dyDescent="0.25">
      <c r="A58" s="11" t="s">
        <v>93</v>
      </c>
      <c r="B58" s="1" t="s">
        <v>14</v>
      </c>
      <c r="C58" s="1"/>
      <c r="D58" s="28">
        <v>9.2858000000000001</v>
      </c>
      <c r="E58" s="20">
        <v>32</v>
      </c>
      <c r="F58" s="20">
        <v>71.5</v>
      </c>
      <c r="G58" s="20">
        <v>86.5</v>
      </c>
      <c r="H58" s="20">
        <v>79</v>
      </c>
      <c r="I58" s="20">
        <v>41</v>
      </c>
      <c r="J58" s="20"/>
      <c r="K58" s="20"/>
      <c r="L58" s="20"/>
      <c r="M58" s="20"/>
      <c r="N58" s="20"/>
      <c r="O58" s="20">
        <v>22.5</v>
      </c>
      <c r="P58" s="20"/>
      <c r="Q58" s="25">
        <f t="shared" si="0"/>
        <v>332.5</v>
      </c>
      <c r="R58" s="28">
        <f t="shared" si="1"/>
        <v>3087.5284999999999</v>
      </c>
    </row>
    <row r="59" spans="1:18" x14ac:dyDescent="0.25">
      <c r="E59" s="25">
        <f>SUM(E4:E58)</f>
        <v>156.43</v>
      </c>
      <c r="F59" s="25">
        <f t="shared" ref="F59:O59" si="2">SUM(F4:F58)</f>
        <v>173.95</v>
      </c>
      <c r="G59" s="25">
        <f t="shared" si="2"/>
        <v>219.55</v>
      </c>
      <c r="H59" s="25">
        <f t="shared" si="2"/>
        <v>136.5</v>
      </c>
      <c r="I59" s="25">
        <f t="shared" si="2"/>
        <v>94.45</v>
      </c>
      <c r="J59" s="25">
        <f t="shared" si="2"/>
        <v>39</v>
      </c>
      <c r="K59" s="25">
        <f t="shared" si="2"/>
        <v>4</v>
      </c>
      <c r="L59" s="25">
        <f t="shared" si="2"/>
        <v>4</v>
      </c>
      <c r="M59" s="25">
        <f t="shared" si="2"/>
        <v>3</v>
      </c>
      <c r="N59" s="25">
        <f t="shared" si="2"/>
        <v>6</v>
      </c>
      <c r="O59" s="25">
        <f t="shared" si="2"/>
        <v>37.5</v>
      </c>
      <c r="P59" s="25">
        <f>SUM(P4:P58)</f>
        <v>9</v>
      </c>
      <c r="Q59" s="25">
        <f>SUM(Q4:Q58)</f>
        <v>883.38</v>
      </c>
      <c r="R59" s="28">
        <f>SUM(R4:R58)</f>
        <v>10192.340196000001</v>
      </c>
    </row>
    <row r="61" spans="1:18" ht="15.75" x14ac:dyDescent="0.25">
      <c r="F61" s="22"/>
      <c r="G61" s="22"/>
    </row>
    <row r="62" spans="1:18" ht="15.75" x14ac:dyDescent="0.25">
      <c r="F62" s="22"/>
      <c r="G62" s="22"/>
    </row>
    <row r="63" spans="1:18" ht="15.75" x14ac:dyDescent="0.25">
      <c r="F63" s="22"/>
      <c r="G63" s="22"/>
      <c r="H63" s="23"/>
    </row>
    <row r="64" spans="1:18" ht="15.75" x14ac:dyDescent="0.25">
      <c r="F64" s="22"/>
      <c r="G64" s="22"/>
      <c r="H64" s="23"/>
      <c r="N64" t="s">
        <v>93</v>
      </c>
    </row>
    <row r="65" spans="6:8" ht="15.75" x14ac:dyDescent="0.25">
      <c r="F65" s="22"/>
      <c r="G65" s="22"/>
      <c r="H65" s="23"/>
    </row>
    <row r="66" spans="6:8" ht="15.75" x14ac:dyDescent="0.25">
      <c r="F66" s="22"/>
      <c r="G66" s="22"/>
      <c r="H66" s="23"/>
    </row>
    <row r="67" spans="6:8" ht="15.75" x14ac:dyDescent="0.25">
      <c r="F67" s="22"/>
      <c r="G67" s="22"/>
      <c r="H67" s="23"/>
    </row>
    <row r="68" spans="6:8" ht="15.75" x14ac:dyDescent="0.25">
      <c r="F68" s="22"/>
      <c r="G68" s="22"/>
      <c r="H68" s="23"/>
    </row>
    <row r="69" spans="6:8" ht="15.75" x14ac:dyDescent="0.25">
      <c r="F69" s="22"/>
      <c r="G69" s="22"/>
      <c r="H69" s="23"/>
    </row>
    <row r="70" spans="6:8" ht="15.75" x14ac:dyDescent="0.25">
      <c r="F70" s="22"/>
      <c r="G70" s="22"/>
      <c r="H70" s="23"/>
    </row>
    <row r="71" spans="6:8" ht="15.75" x14ac:dyDescent="0.25">
      <c r="F71" s="22"/>
      <c r="G71" s="22"/>
      <c r="H71" s="23"/>
    </row>
    <row r="72" spans="6:8" ht="15.75" x14ac:dyDescent="0.25">
      <c r="F72" s="22"/>
      <c r="G72" s="22"/>
      <c r="H72" s="23"/>
    </row>
    <row r="73" spans="6:8" ht="15.75" x14ac:dyDescent="0.25">
      <c r="F73" s="22"/>
      <c r="G73" s="22"/>
      <c r="H73" s="23"/>
    </row>
    <row r="74" spans="6:8" ht="15.75" x14ac:dyDescent="0.25">
      <c r="F74" s="22"/>
      <c r="G74" s="22"/>
      <c r="H74" s="23"/>
    </row>
    <row r="75" spans="6:8" ht="15.75" x14ac:dyDescent="0.25">
      <c r="F75" s="22"/>
      <c r="G75" s="22"/>
      <c r="H75" s="23"/>
    </row>
    <row r="76" spans="6:8" ht="15.75" x14ac:dyDescent="0.25">
      <c r="F76" s="22"/>
      <c r="G76" s="22"/>
      <c r="H76" s="23"/>
    </row>
    <row r="77" spans="6:8" ht="15.75" x14ac:dyDescent="0.25">
      <c r="F77" s="22"/>
      <c r="G77" s="22"/>
      <c r="H77" s="23"/>
    </row>
    <row r="78" spans="6:8" ht="15.75" x14ac:dyDescent="0.25">
      <c r="F78" s="22"/>
      <c r="G78" s="22"/>
      <c r="H78" s="23"/>
    </row>
    <row r="79" spans="6:8" ht="15.75" x14ac:dyDescent="0.25">
      <c r="F79" s="22"/>
      <c r="G79" s="22"/>
      <c r="H79" s="23"/>
    </row>
    <row r="80" spans="6:8" ht="15.75" x14ac:dyDescent="0.25">
      <c r="F80" s="22"/>
      <c r="G80" s="22"/>
      <c r="H80" s="23"/>
    </row>
    <row r="81" spans="6:8" ht="15.75" x14ac:dyDescent="0.25">
      <c r="F81" s="22"/>
      <c r="G81" s="22"/>
      <c r="H81" s="23"/>
    </row>
    <row r="82" spans="6:8" ht="15.75" x14ac:dyDescent="0.25">
      <c r="F82" s="22"/>
      <c r="G82" s="22"/>
      <c r="H82" s="23"/>
    </row>
    <row r="83" spans="6:8" ht="15.75" x14ac:dyDescent="0.25">
      <c r="F83" s="22"/>
      <c r="G83" s="22"/>
      <c r="H83" s="23"/>
    </row>
    <row r="84" spans="6:8" ht="15.75" x14ac:dyDescent="0.25">
      <c r="F84" s="22"/>
      <c r="G84" s="22"/>
      <c r="H84" s="23"/>
    </row>
    <row r="85" spans="6:8" ht="15.75" x14ac:dyDescent="0.25">
      <c r="F85" s="22"/>
      <c r="G85" s="22"/>
      <c r="H85" s="23"/>
    </row>
    <row r="86" spans="6:8" ht="15.75" x14ac:dyDescent="0.25">
      <c r="F86" s="22"/>
      <c r="G86" s="22"/>
      <c r="H86" s="23"/>
    </row>
    <row r="87" spans="6:8" ht="15.75" x14ac:dyDescent="0.25">
      <c r="F87" s="22"/>
      <c r="G87" s="22"/>
      <c r="H87" s="23"/>
    </row>
    <row r="88" spans="6:8" ht="15.75" x14ac:dyDescent="0.25">
      <c r="F88" s="22"/>
      <c r="H88" s="23"/>
    </row>
    <row r="89" spans="6:8" ht="15.75" x14ac:dyDescent="0.25">
      <c r="F89" s="22"/>
      <c r="H89" s="23"/>
    </row>
    <row r="90" spans="6:8" ht="15.75" x14ac:dyDescent="0.25">
      <c r="F90" s="22"/>
      <c r="H90" s="23"/>
    </row>
    <row r="91" spans="6:8" ht="15.75" x14ac:dyDescent="0.25">
      <c r="F91" s="22"/>
      <c r="H91" s="23"/>
    </row>
    <row r="92" spans="6:8" ht="15.75" x14ac:dyDescent="0.25">
      <c r="F92" s="22"/>
      <c r="H92" s="23"/>
    </row>
    <row r="93" spans="6:8" ht="15.75" x14ac:dyDescent="0.25">
      <c r="F93" s="22"/>
      <c r="H93" s="40"/>
    </row>
    <row r="94" spans="6:8" ht="15.75" x14ac:dyDescent="0.25">
      <c r="F94" s="22"/>
      <c r="H94" s="40"/>
    </row>
  </sheetData>
  <autoFilter ref="A3:P58">
    <sortState ref="A4:N57">
      <sortCondition ref="B3"/>
    </sortState>
  </autoFilter>
  <mergeCells count="1">
    <mergeCell ref="H93:H9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15" sqref="G15"/>
    </sheetView>
  </sheetViews>
  <sheetFormatPr defaultRowHeight="15" x14ac:dyDescent="0.25"/>
  <cols>
    <col min="2" max="3" width="12.7109375" bestFit="1" customWidth="1"/>
  </cols>
  <sheetData>
    <row r="1" spans="1:6" x14ac:dyDescent="0.25">
      <c r="A1" s="3" t="s">
        <v>9</v>
      </c>
    </row>
    <row r="3" spans="1:6" ht="75" x14ac:dyDescent="0.25">
      <c r="B3" s="7" t="s">
        <v>6</v>
      </c>
      <c r="C3" s="8" t="s">
        <v>10</v>
      </c>
      <c r="D3" s="8" t="s">
        <v>11</v>
      </c>
      <c r="E3" s="6"/>
      <c r="F3" s="6"/>
    </row>
    <row r="4" spans="1:6" x14ac:dyDescent="0.25">
      <c r="B4" s="1" t="s">
        <v>12</v>
      </c>
      <c r="C4" s="31">
        <v>21134000</v>
      </c>
      <c r="D4" s="1"/>
    </row>
    <row r="5" spans="1:6" x14ac:dyDescent="0.25">
      <c r="B5" s="1" t="s">
        <v>13</v>
      </c>
      <c r="C5" s="31">
        <v>22144000</v>
      </c>
      <c r="D5" s="1"/>
    </row>
    <row r="6" spans="1:6" x14ac:dyDescent="0.25">
      <c r="B6" s="1" t="s">
        <v>2</v>
      </c>
      <c r="C6" s="31">
        <v>22178000</v>
      </c>
      <c r="D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B39" sqref="B39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C19"/>
  <sheetViews>
    <sheetView tabSelected="1" workbookViewId="0">
      <selection activeCell="C25" sqref="C25"/>
    </sheetView>
  </sheetViews>
  <sheetFormatPr defaultRowHeight="15" x14ac:dyDescent="0.25"/>
  <cols>
    <col min="2" max="2" width="45" customWidth="1"/>
    <col min="3" max="3" width="36.28515625" customWidth="1"/>
  </cols>
  <sheetData>
    <row r="2" spans="2:3" x14ac:dyDescent="0.25">
      <c r="B2" s="2" t="s">
        <v>67</v>
      </c>
    </row>
    <row r="3" spans="2:3" ht="30" x14ac:dyDescent="0.25">
      <c r="B3" s="16" t="s">
        <v>68</v>
      </c>
      <c r="C3" s="17" t="s">
        <v>69</v>
      </c>
    </row>
    <row r="4" spans="2:3" x14ac:dyDescent="0.25">
      <c r="B4" s="11">
        <v>53</v>
      </c>
      <c r="C4" s="11">
        <v>5420</v>
      </c>
    </row>
    <row r="5" spans="2:3" x14ac:dyDescent="0.25">
      <c r="B5" s="9"/>
      <c r="C5" s="9"/>
    </row>
    <row r="6" spans="2:3" x14ac:dyDescent="0.25">
      <c r="B6" s="2" t="s">
        <v>70</v>
      </c>
    </row>
    <row r="7" spans="2:3" x14ac:dyDescent="0.25">
      <c r="B7" s="15" t="s">
        <v>71</v>
      </c>
      <c r="C7" s="15" t="s">
        <v>72</v>
      </c>
    </row>
    <row r="8" spans="2:3" x14ac:dyDescent="0.25">
      <c r="B8" s="12">
        <v>0</v>
      </c>
      <c r="C8" s="11">
        <v>41</v>
      </c>
    </row>
    <row r="9" spans="2:3" x14ac:dyDescent="0.25">
      <c r="B9" s="13" t="s">
        <v>73</v>
      </c>
      <c r="C9" s="11">
        <v>12</v>
      </c>
    </row>
    <row r="10" spans="2:3" x14ac:dyDescent="0.25">
      <c r="B10" s="13" t="s">
        <v>78</v>
      </c>
      <c r="C10" s="1"/>
    </row>
    <row r="11" spans="2:3" x14ac:dyDescent="0.25">
      <c r="B11" s="12">
        <v>1</v>
      </c>
      <c r="C11" s="1"/>
    </row>
    <row r="13" spans="2:3" x14ac:dyDescent="0.25">
      <c r="B13" s="14" t="s">
        <v>74</v>
      </c>
      <c r="C13" s="9"/>
    </row>
    <row r="14" spans="2:3" x14ac:dyDescent="0.25">
      <c r="B14" s="1" t="s">
        <v>75</v>
      </c>
      <c r="C14" s="28">
        <f>'% Time'!R59</f>
        <v>10192.340196000001</v>
      </c>
    </row>
    <row r="15" spans="2:3" x14ac:dyDescent="0.25">
      <c r="B15" s="1" t="s">
        <v>76</v>
      </c>
      <c r="C15" s="32">
        <v>243356000</v>
      </c>
    </row>
    <row r="16" spans="2:3" ht="45" x14ac:dyDescent="0.25">
      <c r="B16" s="10" t="s">
        <v>79</v>
      </c>
      <c r="C16" s="1">
        <f>C14/C15*100</f>
        <v>4.188242819572972E-3</v>
      </c>
    </row>
    <row r="18" spans="2:3" x14ac:dyDescent="0.25">
      <c r="B18" s="2" t="s">
        <v>77</v>
      </c>
    </row>
    <row r="19" spans="2:3" ht="72" x14ac:dyDescent="0.3">
      <c r="B19" s="10" t="s">
        <v>80</v>
      </c>
      <c r="C19" s="33" t="s">
        <v>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 Employees</vt:lpstr>
      <vt:lpstr>% Time</vt:lpstr>
      <vt:lpstr>% Costs</vt:lpstr>
      <vt:lpstr>No. Hours</vt:lpstr>
      <vt:lpstr>Table for Publishing</vt:lpstr>
    </vt:vector>
  </TitlesOfParts>
  <Company>Doncaster &amp; Bassetlaw Hospitals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Jones</dc:creator>
  <cp:lastModifiedBy>Adam Tingle</cp:lastModifiedBy>
  <dcterms:created xsi:type="dcterms:W3CDTF">2017-07-24T10:04:26Z</dcterms:created>
  <dcterms:modified xsi:type="dcterms:W3CDTF">2018-08-14T10:35:54Z</dcterms:modified>
</cp:coreProperties>
</file>