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KEK\Documents\"/>
    </mc:Choice>
  </mc:AlternateContent>
  <bookViews>
    <workbookView xWindow="0" yWindow="0" windowWidth="19200" windowHeight="6730"/>
  </bookViews>
  <sheets>
    <sheet name="Sheet1" sheetId="1" r:id="rId1"/>
  </sheets>
  <externalReferences>
    <externalReference r:id="rId2"/>
  </externalReferences>
  <definedNames>
    <definedName name="Sites">'[1]Reference Data'!$G$2:$J$4354</definedName>
    <definedName name="Specialties">'[1]Reference Data'!$A$2:$A$250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" l="1"/>
  <c r="S6" i="1"/>
  <c r="O6" i="1"/>
  <c r="K6" i="1"/>
  <c r="Z6" i="1"/>
  <c r="V6" i="1"/>
  <c r="R6" i="1"/>
  <c r="N6" i="1"/>
  <c r="J6" i="1"/>
  <c r="F6" i="1"/>
  <c r="Y6" i="1"/>
  <c r="U6" i="1"/>
  <c r="Q6" i="1"/>
  <c r="M6" i="1"/>
  <c r="I6" i="1"/>
  <c r="X6" i="1"/>
  <c r="T6" i="1"/>
  <c r="P6" i="1"/>
  <c r="L6" i="1"/>
  <c r="H6" i="1"/>
  <c r="G6" i="1"/>
  <c r="A51" i="1" l="1"/>
  <c r="A47" i="1"/>
  <c r="A43" i="1"/>
  <c r="A39" i="1"/>
  <c r="A35" i="1"/>
  <c r="A31" i="1"/>
  <c r="A27" i="1"/>
  <c r="A23" i="1"/>
  <c r="A19" i="1"/>
  <c r="A15" i="1"/>
  <c r="A11" i="1"/>
  <c r="A7" i="1"/>
  <c r="A50" i="1"/>
  <c r="A46" i="1"/>
  <c r="A42" i="1"/>
  <c r="A38" i="1"/>
  <c r="A34" i="1"/>
  <c r="A30" i="1"/>
  <c r="A26" i="1"/>
  <c r="A22" i="1"/>
  <c r="A18" i="1"/>
  <c r="A14" i="1"/>
  <c r="A10" i="1"/>
  <c r="A49" i="1"/>
  <c r="A45" i="1"/>
  <c r="A41" i="1"/>
  <c r="A37" i="1"/>
  <c r="A33" i="1"/>
  <c r="A29" i="1"/>
  <c r="A25" i="1"/>
  <c r="A21" i="1"/>
  <c r="A17" i="1"/>
  <c r="A13" i="1"/>
  <c r="A9" i="1"/>
  <c r="A48" i="1"/>
  <c r="A44" i="1"/>
  <c r="A40" i="1"/>
  <c r="A36" i="1"/>
  <c r="A32" i="1"/>
  <c r="A28" i="1"/>
  <c r="A24" i="1"/>
  <c r="A20" i="1"/>
  <c r="A16" i="1"/>
  <c r="A12" i="1"/>
  <c r="A8" i="1"/>
</calcChain>
</file>

<file path=xl/sharedStrings.xml><?xml version="1.0" encoding="utf-8"?>
<sst xmlns="http://schemas.openxmlformats.org/spreadsheetml/2006/main" count="489" uniqueCount="104">
  <si>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</si>
  <si>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</si>
  <si>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</si>
  <si>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</si>
  <si>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</si>
  <si>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</si>
  <si>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</si>
  <si>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</si>
  <si>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</si>
  <si>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</si>
  <si>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</si>
  <si>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</si>
  <si>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</si>
  <si>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</si>
  <si>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</si>
  <si>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</si>
  <si>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</si>
  <si>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</si>
  <si>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</si>
  <si>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</si>
  <si>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</si>
  <si>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</si>
  <si>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</si>
  <si>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</si>
  <si>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</si>
  <si>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</si>
  <si>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</si>
  <si>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</si>
  <si>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Spec1</t>
  </si>
  <si>
    <t>Spec2</t>
  </si>
  <si>
    <t>Total</t>
  </si>
  <si>
    <t>-</t>
  </si>
  <si>
    <t>BASSETLAW HOSPITAL</t>
  </si>
  <si>
    <t>ATC</t>
  </si>
  <si>
    <t>300 - GENERAL MEDICINE - STANDARD</t>
  </si>
  <si>
    <t>DCC (Bassetlaw)</t>
  </si>
  <si>
    <t>192 - CRITICAL CARE MEDICINE - STANDARD</t>
  </si>
  <si>
    <t>Ward A4</t>
  </si>
  <si>
    <t>Ward B5</t>
  </si>
  <si>
    <t>110 - TRAUMA &amp; ORTHOPAEDICS - STANDARD</t>
  </si>
  <si>
    <t>Ward C1</t>
  </si>
  <si>
    <t>340 - RESPIRATORY MEDICINE - STANDARD</t>
  </si>
  <si>
    <t>Ward CCU / C2</t>
  </si>
  <si>
    <t>320 - CARDIOLOGY - STANDARD</t>
  </si>
  <si>
    <t>Ward A2L</t>
  </si>
  <si>
    <t>501 - OBSTETRICS - STANDARD</t>
  </si>
  <si>
    <t>DONCASTER ROYAL INFIRMARY</t>
  </si>
  <si>
    <t>CCU (DRI)</t>
  </si>
  <si>
    <t>DCC (Doncaster)</t>
  </si>
  <si>
    <t>Kestrel / Kingfisher Ward</t>
  </si>
  <si>
    <t>430 - GERIATRIC MEDICINE - STANDARD</t>
  </si>
  <si>
    <t>Mallard Ward</t>
  </si>
  <si>
    <t>AMU</t>
  </si>
  <si>
    <t>Ward 25</t>
  </si>
  <si>
    <t>SAW</t>
  </si>
  <si>
    <t>100 - GENERAL SURGERY - STANDARD</t>
  </si>
  <si>
    <t>101 - UROLOGY - STANDARD</t>
  </si>
  <si>
    <t>St Leger Ward</t>
  </si>
  <si>
    <t>Stirling Ward</t>
  </si>
  <si>
    <t>Ward 1 / 3</t>
  </si>
  <si>
    <t>Ward 16</t>
  </si>
  <si>
    <t>328 - STROKE MEDICINE - STANDARD</t>
  </si>
  <si>
    <t>Ward 17</t>
  </si>
  <si>
    <t>307 - DIABETIC MEDICINE - STANDARD</t>
  </si>
  <si>
    <t>Haematology Unit</t>
  </si>
  <si>
    <t>303 - CLINICAL HAEMATOLOGY - STANDARD</t>
  </si>
  <si>
    <t>Ward 26-Surgical unit</t>
  </si>
  <si>
    <t>Ward 24</t>
  </si>
  <si>
    <t>301 - GASTROENTEROLOGY - STANDARD</t>
  </si>
  <si>
    <t>Ward 20</t>
  </si>
  <si>
    <t>Ward 32</t>
  </si>
  <si>
    <t>361 - NEPHROLOGY - RISK MANAGED</t>
  </si>
  <si>
    <t>300 - GENERAL MEDICINE - RISK MANAGED</t>
  </si>
  <si>
    <t>Ward G5</t>
  </si>
  <si>
    <t>502 - GYNAECOLOGY - STANDARD</t>
  </si>
  <si>
    <t>103 - BREAST SURGERY - STANDARD</t>
  </si>
  <si>
    <t>Ward S11</t>
  </si>
  <si>
    <t>Ward S12</t>
  </si>
  <si>
    <t>120 - ENT - STANDARD</t>
  </si>
  <si>
    <t>Ward M1</t>
  </si>
  <si>
    <t>Ward M2</t>
  </si>
  <si>
    <t>CDS</t>
  </si>
  <si>
    <t>CHW</t>
  </si>
  <si>
    <t>420 - PAEDIATRICS - STANDARD</t>
  </si>
  <si>
    <t xml:space="preserve">CHOU </t>
  </si>
  <si>
    <t>Ward M8</t>
  </si>
  <si>
    <t>422 - NEONATOLOGY - STANDARD</t>
  </si>
  <si>
    <t>MONTAGU HOSPITAL</t>
  </si>
  <si>
    <t>RHB2 (Adwick)</t>
  </si>
  <si>
    <t>314 - REHABILITATION - STANDARD</t>
  </si>
  <si>
    <t>RHB1 (Wentworth)</t>
  </si>
  <si>
    <t>Ward B6</t>
  </si>
  <si>
    <t>100 - GENERAL SURGERY - PROTECTED</t>
  </si>
  <si>
    <t>110 - TRAUMA &amp; ORTHOPAEDICS - PROTECTED</t>
  </si>
  <si>
    <t>SCBU</t>
  </si>
  <si>
    <t>Ward A2</t>
  </si>
  <si>
    <t>Elective surgery</t>
  </si>
  <si>
    <t>101 - UROLOGY - PROTECTED</t>
  </si>
  <si>
    <t>Ward S10</t>
  </si>
  <si>
    <t>Ward A5</t>
  </si>
  <si>
    <t>Ward 21</t>
  </si>
  <si>
    <t>Ward 22</t>
  </si>
  <si>
    <t>Ward 19</t>
  </si>
  <si>
    <t>Orthopaedic Elective Modular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</si>
</sst>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7" xfId="0" applyFont="1" applyBorder="1" applyProtection="1">
      <protection locked="0"/>
    </xf>
    <xf numFmtId="17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>
      <alignment horizontal="left" vertical="top" wrapText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4" xfId="0" applyFont="1" applyFill="1" applyBorder="1" applyAlignment="1" applyProtection="1">
      <alignment horizontal="center" vertical="center" wrapText="1"/>
      <protection hidden="1"/>
    </xf>
    <xf numFmtId="16" fontId="9" fillId="3" borderId="5" xfId="0" applyNumberFormat="1" applyFont="1" applyFill="1" applyBorder="1" applyAlignment="1">
      <alignment horizontal="center" vertical="center" wrapText="1"/>
    </xf>
    <xf numFmtId="16" fontId="9" fillId="3" borderId="2" xfId="0" applyNumberFormat="1" applyFont="1" applyFill="1" applyBorder="1" applyAlignment="1">
      <alignment horizontal="center" vertical="center" wrapText="1"/>
    </xf>
    <xf numFmtId="16" fontId="9" fillId="3" borderId="3" xfId="0" applyNumberFormat="1" applyFont="1" applyFill="1" applyBorder="1" applyAlignment="1">
      <alignment horizontal="center" vertical="center" wrapText="1"/>
    </xf>
    <xf numFmtId="16" fontId="9" fillId="3" borderId="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" fontId="9" fillId="3" borderId="6" xfId="0" applyNumberFormat="1" applyFont="1" applyFill="1" applyBorder="1" applyAlignment="1">
      <alignment horizontal="center" vertical="center" wrapText="1"/>
    </xf>
    <xf numFmtId="16" fontId="8" fillId="4" borderId="2" xfId="0" applyNumberFormat="1" applyFont="1" applyFill="1" applyBorder="1" applyAlignment="1">
      <alignment horizontal="center" vertical="center" wrapText="1"/>
    </xf>
    <xf numFmtId="16" fontId="8" fillId="4" borderId="4" xfId="0" applyNumberFormat="1" applyFont="1" applyFill="1" applyBorder="1" applyAlignment="1">
      <alignment horizontal="center" vertical="center" wrapText="1"/>
    </xf>
    <xf numFmtId="16" fontId="9" fillId="3" borderId="7" xfId="0" applyNumberFormat="1" applyFont="1" applyFill="1" applyBorder="1" applyAlignment="1">
      <alignment horizontal="center" vertical="center" wrapText="1"/>
    </xf>
    <xf numFmtId="16" fontId="9" fillId="3" borderId="8" xfId="0" applyNumberFormat="1" applyFont="1" applyFill="1" applyBorder="1" applyAlignment="1">
      <alignment horizontal="center" vertical="center" wrapText="1"/>
    </xf>
    <xf numFmtId="16" fontId="9" fillId="3" borderId="5" xfId="0" applyNumberFormat="1" applyFont="1" applyFill="1" applyBorder="1" applyAlignment="1">
      <alignment horizontal="center" vertical="center" wrapText="1"/>
    </xf>
    <xf numFmtId="16" fontId="9" fillId="3" borderId="9" xfId="0" applyNumberFormat="1" applyFont="1" applyFill="1" applyBorder="1" applyAlignment="1">
      <alignment horizontal="center" vertical="center" wrapText="1"/>
    </xf>
    <xf numFmtId="16" fontId="8" fillId="4" borderId="7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16" fontId="9" fillId="3" borderId="1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2" fillId="5" borderId="7" xfId="2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 applyProtection="1">
      <alignment horizontal="center" vertical="center"/>
      <protection hidden="1"/>
    </xf>
    <xf numFmtId="9" fontId="2" fillId="5" borderId="7" xfId="1" applyFont="1" applyFill="1" applyBorder="1" applyAlignment="1" applyProtection="1">
      <alignment horizontal="center" vertical="center"/>
      <protection hidden="1"/>
    </xf>
    <xf numFmtId="9" fontId="8" fillId="5" borderId="7" xfId="1" applyFont="1" applyFill="1" applyBorder="1" applyAlignment="1" applyProtection="1">
      <alignment horizontal="center" vertical="center"/>
      <protection hidden="1"/>
    </xf>
    <xf numFmtId="0" fontId="11" fillId="5" borderId="2" xfId="2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64" fontId="11" fillId="6" borderId="7" xfId="0" applyNumberFormat="1" applyFont="1" applyFill="1" applyBorder="1" applyAlignment="1" applyProtection="1">
      <alignment horizontal="center" vertical="center"/>
      <protection hidden="1"/>
    </xf>
    <xf numFmtId="9" fontId="11" fillId="6" borderId="7" xfId="1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2" borderId="7" xfId="2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3" fillId="2" borderId="10" xfId="2" quotePrefix="1" applyFont="1" applyFill="1" applyBorder="1" applyAlignment="1" applyProtection="1">
      <alignment horizontal="left" vertical="center"/>
      <protection locked="0"/>
    </xf>
    <xf numFmtId="0" fontId="3" fillId="2" borderId="7" xfId="2" quotePrefix="1" applyFont="1" applyFill="1" applyBorder="1" applyAlignment="1" applyProtection="1">
      <alignment horizontal="left" vertical="center"/>
      <protection locked="0"/>
    </xf>
    <xf numFmtId="0" fontId="11" fillId="2" borderId="7" xfId="2" quotePrefix="1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_TemplateDownload" xfId="2"/>
    <cellStyle name="Percent" xfId="1" builtinId="5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leasing%20time%20to%20care\UNIFFY\November%202022%20current%20file\Copy%20of%20November%202022%20Nurse_staffing_return_2022-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51"/>
  <sheetViews>
    <sheetView tabSelected="1" workbookViewId="0">
      <selection activeCell="AR7" sqref="AR7"/>
    </sheetView>
  </sheetViews>
  <sheetFormatPr defaultRowHeight="14.5" x14ac:dyDescent="0.35"/>
  <cols>
    <col min="3" max="3" width="8.7265625" customWidth="1"/>
    <col min="4" max="5" width="8.7265625" hidden="1" customWidth="1"/>
  </cols>
  <sheetData>
    <row r="2" spans="1:43" x14ac:dyDescent="0.35">
      <c r="A2" s="9">
        <v>44866</v>
      </c>
      <c r="B2" s="1"/>
      <c r="C2" s="10"/>
      <c r="D2" s="2"/>
      <c r="E2" s="2"/>
      <c r="F2" s="11" t="s">
        <v>0</v>
      </c>
      <c r="G2" s="12"/>
      <c r="H2" s="12"/>
      <c r="I2" s="12"/>
      <c r="J2" s="12"/>
      <c r="K2" s="12"/>
      <c r="L2" s="12"/>
      <c r="M2" s="13"/>
      <c r="N2" s="11" t="s">
        <v>1</v>
      </c>
      <c r="O2" s="12"/>
      <c r="P2" s="12"/>
      <c r="Q2" s="12"/>
      <c r="R2" s="12"/>
      <c r="S2" s="12"/>
      <c r="T2" s="12"/>
      <c r="U2" s="13"/>
      <c r="V2" s="11" t="s">
        <v>2</v>
      </c>
      <c r="W2" s="3"/>
      <c r="X2" s="3"/>
      <c r="Y2" s="4"/>
      <c r="Z2" s="14" t="s">
        <v>3</v>
      </c>
      <c r="AA2" s="11" t="s">
        <v>4</v>
      </c>
      <c r="AB2" s="12"/>
      <c r="AC2" s="12"/>
      <c r="AD2" s="12"/>
      <c r="AE2" s="12"/>
      <c r="AF2" s="12"/>
      <c r="AG2" s="13"/>
      <c r="AH2" s="15" t="s">
        <v>0</v>
      </c>
      <c r="AI2" s="16"/>
      <c r="AJ2" s="16"/>
      <c r="AK2" s="17"/>
      <c r="AL2" s="15" t="s">
        <v>1</v>
      </c>
      <c r="AM2" s="16"/>
      <c r="AN2" s="16"/>
      <c r="AO2" s="17"/>
      <c r="AP2" s="18" t="s">
        <v>2</v>
      </c>
      <c r="AQ2" s="5"/>
    </row>
    <row r="3" spans="1:43" ht="18.5" customHeight="1" x14ac:dyDescent="0.35">
      <c r="A3" s="15" t="s">
        <v>5</v>
      </c>
      <c r="B3" s="17"/>
      <c r="C3" s="19" t="s">
        <v>6</v>
      </c>
      <c r="D3" s="20" t="s">
        <v>7</v>
      </c>
      <c r="E3" s="21"/>
      <c r="F3" s="22" t="s">
        <v>8</v>
      </c>
      <c r="G3" s="22"/>
      <c r="H3" s="22" t="s">
        <v>9</v>
      </c>
      <c r="I3" s="22"/>
      <c r="J3" s="15" t="s">
        <v>10</v>
      </c>
      <c r="K3" s="17"/>
      <c r="L3" s="15" t="s">
        <v>11</v>
      </c>
      <c r="M3" s="17"/>
      <c r="N3" s="22" t="s">
        <v>8</v>
      </c>
      <c r="O3" s="22"/>
      <c r="P3" s="22" t="s">
        <v>9</v>
      </c>
      <c r="Q3" s="22"/>
      <c r="R3" s="15" t="s">
        <v>10</v>
      </c>
      <c r="S3" s="17"/>
      <c r="T3" s="15" t="s">
        <v>11</v>
      </c>
      <c r="U3" s="17"/>
      <c r="V3" s="15" t="s">
        <v>12</v>
      </c>
      <c r="W3" s="4"/>
      <c r="X3" s="15" t="s">
        <v>13</v>
      </c>
      <c r="Y3" s="4"/>
      <c r="Z3" s="23"/>
      <c r="AA3" s="14" t="s">
        <v>8</v>
      </c>
      <c r="AB3" s="14" t="s">
        <v>14</v>
      </c>
      <c r="AC3" s="14" t="s">
        <v>10</v>
      </c>
      <c r="AD3" s="14" t="s">
        <v>11</v>
      </c>
      <c r="AE3" s="14" t="s">
        <v>12</v>
      </c>
      <c r="AF3" s="14" t="s">
        <v>13</v>
      </c>
      <c r="AG3" s="14" t="s">
        <v>15</v>
      </c>
      <c r="AH3" s="22" t="s">
        <v>16</v>
      </c>
      <c r="AI3" s="22" t="s">
        <v>17</v>
      </c>
      <c r="AJ3" s="14" t="s">
        <v>18</v>
      </c>
      <c r="AK3" s="14" t="s">
        <v>19</v>
      </c>
      <c r="AL3" s="22" t="s">
        <v>16</v>
      </c>
      <c r="AM3" s="22" t="s">
        <v>17</v>
      </c>
      <c r="AN3" s="14" t="s">
        <v>18</v>
      </c>
      <c r="AO3" s="14" t="s">
        <v>19</v>
      </c>
      <c r="AP3" s="14" t="s">
        <v>20</v>
      </c>
      <c r="AQ3" s="14" t="s">
        <v>21</v>
      </c>
    </row>
    <row r="4" spans="1:43" ht="117" x14ac:dyDescent="0.35">
      <c r="A4" s="24" t="s">
        <v>22</v>
      </c>
      <c r="B4" s="24" t="s">
        <v>23</v>
      </c>
      <c r="C4" s="25"/>
      <c r="D4" s="26" t="s">
        <v>24</v>
      </c>
      <c r="E4" s="26" t="s">
        <v>25</v>
      </c>
      <c r="F4" s="27" t="s">
        <v>26</v>
      </c>
      <c r="G4" s="27" t="s">
        <v>27</v>
      </c>
      <c r="H4" s="27" t="s">
        <v>26</v>
      </c>
      <c r="I4" s="27" t="s">
        <v>27</v>
      </c>
      <c r="J4" s="27" t="s">
        <v>26</v>
      </c>
      <c r="K4" s="27" t="s">
        <v>27</v>
      </c>
      <c r="L4" s="27" t="s">
        <v>26</v>
      </c>
      <c r="M4" s="27" t="s">
        <v>27</v>
      </c>
      <c r="N4" s="27" t="s">
        <v>26</v>
      </c>
      <c r="O4" s="27" t="s">
        <v>27</v>
      </c>
      <c r="P4" s="27" t="s">
        <v>26</v>
      </c>
      <c r="Q4" s="27" t="s">
        <v>27</v>
      </c>
      <c r="R4" s="27" t="s">
        <v>26</v>
      </c>
      <c r="S4" s="27" t="s">
        <v>27</v>
      </c>
      <c r="T4" s="27" t="s">
        <v>26</v>
      </c>
      <c r="U4" s="27" t="s">
        <v>27</v>
      </c>
      <c r="V4" s="27" t="s">
        <v>26</v>
      </c>
      <c r="W4" s="27" t="s">
        <v>27</v>
      </c>
      <c r="X4" s="27" t="s">
        <v>26</v>
      </c>
      <c r="Y4" s="27" t="s">
        <v>27</v>
      </c>
      <c r="Z4" s="28"/>
      <c r="AA4" s="28"/>
      <c r="AB4" s="28"/>
      <c r="AC4" s="28"/>
      <c r="AD4" s="28"/>
      <c r="AE4" s="6"/>
      <c r="AF4" s="28"/>
      <c r="AG4" s="28"/>
      <c r="AH4" s="22"/>
      <c r="AI4" s="22"/>
      <c r="AJ4" s="28"/>
      <c r="AK4" s="28"/>
      <c r="AL4" s="22"/>
      <c r="AM4" s="22"/>
      <c r="AN4" s="28"/>
      <c r="AO4" s="28"/>
      <c r="AP4" s="7"/>
      <c r="AQ4" s="7"/>
    </row>
    <row r="5" spans="1:43" x14ac:dyDescent="0.35">
      <c r="A5" s="29"/>
      <c r="B5" s="29"/>
      <c r="C5" s="29"/>
      <c r="D5" s="29" t="s">
        <v>28</v>
      </c>
      <c r="E5" s="29" t="s">
        <v>29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x14ac:dyDescent="0.35">
      <c r="A6" s="29"/>
      <c r="B6" s="29"/>
      <c r="C6" s="30" t="s">
        <v>30</v>
      </c>
      <c r="D6" s="30"/>
      <c r="E6" s="30"/>
      <c r="F6" s="31">
        <f ca="1">SUM(INDIRECT("I16:I215"))</f>
        <v>33436.75</v>
      </c>
      <c r="G6" s="31">
        <f ca="1">SUM(INDIRECT("J16:J215"))</f>
        <v>1835.5</v>
      </c>
      <c r="H6" s="31">
        <f ca="1">SUM(INDIRECT("K16:K215"))</f>
        <v>1627</v>
      </c>
      <c r="I6" s="31">
        <f ca="1">SUM(INDIRECT("L16:L215"))</f>
        <v>1959.4</v>
      </c>
      <c r="J6" s="31">
        <f ca="1">SUM(INDIRECT("M16:M215"))</f>
        <v>1795.4</v>
      </c>
      <c r="K6" s="31">
        <f ca="1">SUM(INDIRECT("N16:N215"))</f>
        <v>34273.5</v>
      </c>
      <c r="L6" s="31">
        <f ca="1">SUM(INDIRECT("O16:O215"))</f>
        <v>33202.300000000003</v>
      </c>
      <c r="M6" s="31">
        <f ca="1">SUM(INDIRECT("P16:P215"))</f>
        <v>30794.75</v>
      </c>
      <c r="N6" s="31">
        <f ca="1">SUM(INDIRECT("Q16:Q215"))</f>
        <v>32781.550000000003</v>
      </c>
      <c r="O6" s="31">
        <f ca="1">SUM(INDIRECT("R16:R215"))</f>
        <v>924</v>
      </c>
      <c r="P6" s="31">
        <f ca="1">SUM(INDIRECT("S16:S215"))</f>
        <v>624</v>
      </c>
      <c r="Q6" s="31">
        <f ca="1">SUM(INDIRECT("T16:T215"))</f>
        <v>717.25</v>
      </c>
      <c r="R6" s="31">
        <f ca="1">SUM(INDIRECT("U16:U215"))</f>
        <v>405.25</v>
      </c>
      <c r="S6" s="31">
        <f ca="1">SUM(INDIRECT("V16:V215"))</f>
        <v>0</v>
      </c>
      <c r="T6" s="31">
        <f ca="1">SUM(INDIRECT("W16:W215"))</f>
        <v>0</v>
      </c>
      <c r="U6" s="31">
        <f ca="1">SUM(INDIRECT("X16:X215"))</f>
        <v>0</v>
      </c>
      <c r="V6" s="31">
        <f ca="1">SUM(INDIRECT("Y16:Y215"))</f>
        <v>0</v>
      </c>
      <c r="W6" s="31">
        <f ca="1">SUM(INDIRECT("Z16:Z215"))</f>
        <v>19393</v>
      </c>
      <c r="X6" s="31">
        <f ca="1">SUM(INDIRECT("AA16:AA215"))</f>
        <v>181.39092245984247</v>
      </c>
      <c r="Y6" s="31">
        <f ca="1">SUM(INDIRECT("AB16:AB215"))</f>
        <v>119.00479099677648</v>
      </c>
      <c r="Z6" s="31">
        <f ca="1">SUM(INDIRECT("AC16:AC215"))</f>
        <v>2.6861564631130648</v>
      </c>
      <c r="AA6" s="32">
        <v>4.3954444158738326</v>
      </c>
      <c r="AB6" s="32">
        <v>3.3117896631524815</v>
      </c>
      <c r="AC6" s="32">
        <v>0.10623982171937944</v>
      </c>
      <c r="AD6" s="32">
        <v>0.11524599297162938</v>
      </c>
      <c r="AE6" s="32">
        <v>0</v>
      </c>
      <c r="AF6" s="32">
        <v>0</v>
      </c>
      <c r="AG6" s="32">
        <v>7.9287198937173224</v>
      </c>
      <c r="AH6" s="33">
        <v>0.93431819114448689</v>
      </c>
      <c r="AI6" s="33">
        <v>0.9116868749652115</v>
      </c>
      <c r="AJ6" s="34">
        <v>0.89467037130588534</v>
      </c>
      <c r="AK6" s="34">
        <v>0.9962961248205936</v>
      </c>
      <c r="AL6" s="34">
        <v>0.97859799959262883</v>
      </c>
      <c r="AM6" s="34">
        <v>1.0600797135338504</v>
      </c>
      <c r="AN6" s="34">
        <v>0.70238095238095233</v>
      </c>
      <c r="AO6" s="34">
        <v>0.68070953436807091</v>
      </c>
      <c r="AP6" s="34" t="s">
        <v>31</v>
      </c>
      <c r="AQ6" s="34" t="s">
        <v>31</v>
      </c>
    </row>
    <row r="7" spans="1:43" ht="78" x14ac:dyDescent="0.35">
      <c r="A7" s="35" t="str">
        <f>IFERROR(VLOOKUP($E$5&amp;B7,Sites,4,FALSE),"")</f>
        <v/>
      </c>
      <c r="B7" s="36" t="s">
        <v>32</v>
      </c>
      <c r="C7" s="8" t="s">
        <v>33</v>
      </c>
      <c r="D7" s="37" t="s">
        <v>34</v>
      </c>
      <c r="E7" s="38"/>
      <c r="F7" s="39">
        <v>1380</v>
      </c>
      <c r="G7" s="39">
        <v>1352</v>
      </c>
      <c r="H7" s="39">
        <v>1080</v>
      </c>
      <c r="I7" s="39">
        <v>907.5</v>
      </c>
      <c r="J7" s="39">
        <v>0</v>
      </c>
      <c r="K7" s="39">
        <v>0</v>
      </c>
      <c r="L7" s="39">
        <v>0</v>
      </c>
      <c r="M7" s="39">
        <v>156</v>
      </c>
      <c r="N7" s="39">
        <v>1080</v>
      </c>
      <c r="O7" s="39">
        <v>1032</v>
      </c>
      <c r="P7" s="39">
        <v>720</v>
      </c>
      <c r="Q7" s="39">
        <v>696</v>
      </c>
      <c r="R7" s="39">
        <v>0</v>
      </c>
      <c r="S7" s="39">
        <v>0</v>
      </c>
      <c r="T7" s="39">
        <v>0</v>
      </c>
      <c r="U7" s="39">
        <v>60</v>
      </c>
      <c r="V7" s="39">
        <v>0</v>
      </c>
      <c r="W7" s="39">
        <v>0</v>
      </c>
      <c r="X7" s="39">
        <v>0</v>
      </c>
      <c r="Y7" s="39">
        <v>0</v>
      </c>
      <c r="Z7" s="39">
        <v>564</v>
      </c>
      <c r="AA7" s="40">
        <v>4.2269503546099294</v>
      </c>
      <c r="AB7" s="40">
        <v>2.8430851063829787</v>
      </c>
      <c r="AC7" s="40">
        <v>0</v>
      </c>
      <c r="AD7" s="40">
        <v>0.38297872340425532</v>
      </c>
      <c r="AE7" s="40">
        <v>0</v>
      </c>
      <c r="AF7" s="40">
        <v>0</v>
      </c>
      <c r="AG7" s="40">
        <v>7.4530141843971629</v>
      </c>
      <c r="AH7" s="41">
        <v>0.97971014492753628</v>
      </c>
      <c r="AI7" s="41">
        <v>0.84027777777777779</v>
      </c>
      <c r="AJ7" s="41" t="s">
        <v>31</v>
      </c>
      <c r="AK7" s="41" t="s">
        <v>31</v>
      </c>
      <c r="AL7" s="41">
        <v>0.9555555555555556</v>
      </c>
      <c r="AM7" s="41">
        <v>0.96666666666666667</v>
      </c>
      <c r="AN7" s="41" t="s">
        <v>31</v>
      </c>
      <c r="AO7" s="41" t="s">
        <v>31</v>
      </c>
      <c r="AP7" s="41" t="s">
        <v>31</v>
      </c>
      <c r="AQ7" s="41" t="s">
        <v>31</v>
      </c>
    </row>
    <row r="8" spans="1:43" ht="91" x14ac:dyDescent="0.35">
      <c r="A8" s="35" t="str">
        <f>IFERROR(VLOOKUP($E$5&amp;B8,Sites,4,FALSE),"")</f>
        <v/>
      </c>
      <c r="B8" s="36" t="s">
        <v>32</v>
      </c>
      <c r="C8" s="8" t="s">
        <v>35</v>
      </c>
      <c r="D8" s="37" t="s">
        <v>34</v>
      </c>
      <c r="E8" s="42" t="s">
        <v>36</v>
      </c>
      <c r="F8" s="43">
        <v>1777</v>
      </c>
      <c r="G8" s="43">
        <v>1483</v>
      </c>
      <c r="H8" s="43">
        <v>141</v>
      </c>
      <c r="I8" s="43">
        <v>115</v>
      </c>
      <c r="J8" s="43">
        <v>0</v>
      </c>
      <c r="K8" s="43">
        <v>0</v>
      </c>
      <c r="L8" s="43">
        <v>0</v>
      </c>
      <c r="M8" s="43">
        <v>0</v>
      </c>
      <c r="N8" s="44">
        <v>1650</v>
      </c>
      <c r="O8" s="44">
        <v>1375</v>
      </c>
      <c r="P8" s="45">
        <v>0</v>
      </c>
      <c r="Q8" s="44">
        <v>0</v>
      </c>
      <c r="R8" s="44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80</v>
      </c>
      <c r="AA8" s="40">
        <v>35.725000000000001</v>
      </c>
      <c r="AB8" s="40">
        <v>1.4375</v>
      </c>
      <c r="AC8" s="40">
        <v>0</v>
      </c>
      <c r="AD8" s="40">
        <v>0</v>
      </c>
      <c r="AE8" s="40">
        <v>0</v>
      </c>
      <c r="AF8" s="40">
        <v>0</v>
      </c>
      <c r="AG8" s="40">
        <v>37.162500000000001</v>
      </c>
      <c r="AH8" s="41">
        <v>0.83455261676983683</v>
      </c>
      <c r="AI8" s="41">
        <v>0.81560283687943258</v>
      </c>
      <c r="AJ8" s="41" t="s">
        <v>31</v>
      </c>
      <c r="AK8" s="41" t="s">
        <v>31</v>
      </c>
      <c r="AL8" s="41">
        <v>0.83333333333333337</v>
      </c>
      <c r="AM8" s="41" t="s">
        <v>31</v>
      </c>
      <c r="AN8" s="41" t="s">
        <v>31</v>
      </c>
      <c r="AO8" s="41" t="s">
        <v>31</v>
      </c>
      <c r="AP8" s="41" t="s">
        <v>31</v>
      </c>
      <c r="AQ8" s="41" t="s">
        <v>31</v>
      </c>
    </row>
    <row r="9" spans="1:43" ht="78" x14ac:dyDescent="0.35">
      <c r="A9" s="35" t="str">
        <f>IFERROR(VLOOKUP($E$5&amp;B9,Sites,4,FALSE),"")</f>
        <v/>
      </c>
      <c r="B9" s="36" t="s">
        <v>32</v>
      </c>
      <c r="C9" s="8" t="s">
        <v>37</v>
      </c>
      <c r="D9" s="37" t="s">
        <v>34</v>
      </c>
      <c r="E9" s="42"/>
      <c r="F9" s="39">
        <v>1146</v>
      </c>
      <c r="G9" s="44">
        <v>961</v>
      </c>
      <c r="H9" s="44">
        <v>1440</v>
      </c>
      <c r="I9" s="44">
        <v>1047</v>
      </c>
      <c r="J9" s="44">
        <v>144</v>
      </c>
      <c r="K9" s="44">
        <v>144</v>
      </c>
      <c r="L9" s="44">
        <v>58</v>
      </c>
      <c r="M9" s="44">
        <v>58</v>
      </c>
      <c r="N9" s="44">
        <v>672</v>
      </c>
      <c r="O9" s="44">
        <v>672</v>
      </c>
      <c r="P9" s="45">
        <v>1080</v>
      </c>
      <c r="Q9" s="44">
        <v>1020</v>
      </c>
      <c r="R9" s="44">
        <v>48</v>
      </c>
      <c r="S9" s="45">
        <v>48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652</v>
      </c>
      <c r="AA9" s="40">
        <v>2.5046012269938651</v>
      </c>
      <c r="AB9" s="40">
        <v>3.1702453987730062</v>
      </c>
      <c r="AC9" s="40">
        <v>0.29447852760736198</v>
      </c>
      <c r="AD9" s="40">
        <v>8.8957055214723926E-2</v>
      </c>
      <c r="AE9" s="40">
        <v>0</v>
      </c>
      <c r="AF9" s="40">
        <v>0</v>
      </c>
      <c r="AG9" s="40">
        <v>6.0582822085889569</v>
      </c>
      <c r="AH9" s="41">
        <v>0.83856893542757416</v>
      </c>
      <c r="AI9" s="41">
        <v>0.7270833333333333</v>
      </c>
      <c r="AJ9" s="41">
        <v>1</v>
      </c>
      <c r="AK9" s="41">
        <v>1</v>
      </c>
      <c r="AL9" s="41">
        <v>1</v>
      </c>
      <c r="AM9" s="41">
        <v>0.94444444444444442</v>
      </c>
      <c r="AN9" s="41">
        <v>1</v>
      </c>
      <c r="AO9" s="41" t="s">
        <v>31</v>
      </c>
      <c r="AP9" s="41" t="s">
        <v>31</v>
      </c>
      <c r="AQ9" s="41" t="s">
        <v>31</v>
      </c>
    </row>
    <row r="10" spans="1:43" ht="91" x14ac:dyDescent="0.35">
      <c r="A10" s="35" t="str">
        <f>IFERROR(VLOOKUP($E$5&amp;B10,Sites,4,FALSE),"")</f>
        <v/>
      </c>
      <c r="B10" s="46" t="s">
        <v>32</v>
      </c>
      <c r="C10" s="8" t="s">
        <v>38</v>
      </c>
      <c r="D10" s="37" t="s">
        <v>34</v>
      </c>
      <c r="E10" s="42" t="s">
        <v>39</v>
      </c>
      <c r="F10" s="39">
        <v>984</v>
      </c>
      <c r="G10" s="44">
        <v>1099.5</v>
      </c>
      <c r="H10" s="44">
        <v>720</v>
      </c>
      <c r="I10" s="44">
        <v>951</v>
      </c>
      <c r="J10" s="44">
        <v>0</v>
      </c>
      <c r="K10" s="44">
        <v>0</v>
      </c>
      <c r="L10" s="44">
        <v>142.5</v>
      </c>
      <c r="M10" s="44">
        <v>142.5</v>
      </c>
      <c r="N10" s="44">
        <v>720</v>
      </c>
      <c r="O10" s="44">
        <v>1068</v>
      </c>
      <c r="P10" s="45">
        <v>720</v>
      </c>
      <c r="Q10" s="44">
        <v>1056</v>
      </c>
      <c r="R10" s="44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691</v>
      </c>
      <c r="AA10" s="40">
        <v>3.1367583212735166</v>
      </c>
      <c r="AB10" s="40">
        <v>2.9044862518089727</v>
      </c>
      <c r="AC10" s="40">
        <v>0</v>
      </c>
      <c r="AD10" s="40">
        <v>0.20622286541244572</v>
      </c>
      <c r="AE10" s="40">
        <v>0</v>
      </c>
      <c r="AF10" s="40">
        <v>0</v>
      </c>
      <c r="AG10" s="40">
        <v>6.2474674384949349</v>
      </c>
      <c r="AH10" s="41">
        <v>1.1173780487804879</v>
      </c>
      <c r="AI10" s="41">
        <v>1.3208333333333333</v>
      </c>
      <c r="AJ10" s="41" t="s">
        <v>31</v>
      </c>
      <c r="AK10" s="41">
        <v>1</v>
      </c>
      <c r="AL10" s="41">
        <v>1.4833333333333334</v>
      </c>
      <c r="AM10" s="41">
        <v>1.4666666666666666</v>
      </c>
      <c r="AN10" s="41" t="s">
        <v>31</v>
      </c>
      <c r="AO10" s="41" t="s">
        <v>31</v>
      </c>
      <c r="AP10" s="41" t="s">
        <v>31</v>
      </c>
      <c r="AQ10" s="41" t="s">
        <v>31</v>
      </c>
    </row>
    <row r="11" spans="1:43" ht="91" x14ac:dyDescent="0.35">
      <c r="A11" s="35" t="str">
        <f>IFERROR(VLOOKUP($E$5&amp;B11,Sites,4,FALSE),"")</f>
        <v/>
      </c>
      <c r="B11" s="47" t="s">
        <v>32</v>
      </c>
      <c r="C11" s="8" t="s">
        <v>40</v>
      </c>
      <c r="D11" s="37" t="s">
        <v>34</v>
      </c>
      <c r="E11" s="42" t="s">
        <v>41</v>
      </c>
      <c r="F11" s="39">
        <v>1665</v>
      </c>
      <c r="G11" s="44">
        <v>1549.5</v>
      </c>
      <c r="H11" s="44">
        <v>1080</v>
      </c>
      <c r="I11" s="44">
        <v>918</v>
      </c>
      <c r="J11" s="44">
        <v>0</v>
      </c>
      <c r="K11" s="44">
        <v>0</v>
      </c>
      <c r="L11" s="44">
        <v>0</v>
      </c>
      <c r="M11" s="44">
        <v>0</v>
      </c>
      <c r="N11" s="44">
        <v>1404</v>
      </c>
      <c r="O11" s="44">
        <v>1356</v>
      </c>
      <c r="P11" s="45">
        <v>1080</v>
      </c>
      <c r="Q11" s="44">
        <v>1008</v>
      </c>
      <c r="R11" s="44">
        <v>36</v>
      </c>
      <c r="S11" s="45">
        <v>36</v>
      </c>
      <c r="T11" s="45">
        <v>72</v>
      </c>
      <c r="U11" s="45">
        <v>72</v>
      </c>
      <c r="V11" s="45">
        <v>0</v>
      </c>
      <c r="W11" s="45">
        <v>0</v>
      </c>
      <c r="X11" s="45">
        <v>0</v>
      </c>
      <c r="Y11" s="45">
        <v>0</v>
      </c>
      <c r="Z11" s="45">
        <v>616</v>
      </c>
      <c r="AA11" s="40">
        <v>4.716720779220779</v>
      </c>
      <c r="AB11" s="40">
        <v>3.1266233766233764</v>
      </c>
      <c r="AC11" s="40">
        <v>5.844155844155844E-2</v>
      </c>
      <c r="AD11" s="40">
        <v>0.11688311688311688</v>
      </c>
      <c r="AE11" s="40">
        <v>0</v>
      </c>
      <c r="AF11" s="40">
        <v>0</v>
      </c>
      <c r="AG11" s="40">
        <v>8.0186688311688314</v>
      </c>
      <c r="AH11" s="41">
        <v>0.93063063063063067</v>
      </c>
      <c r="AI11" s="41">
        <v>0.85</v>
      </c>
      <c r="AJ11" s="41" t="s">
        <v>31</v>
      </c>
      <c r="AK11" s="41" t="s">
        <v>31</v>
      </c>
      <c r="AL11" s="41">
        <v>0.96581196581196582</v>
      </c>
      <c r="AM11" s="41">
        <v>0.93333333333333335</v>
      </c>
      <c r="AN11" s="41">
        <v>1</v>
      </c>
      <c r="AO11" s="41">
        <v>1</v>
      </c>
      <c r="AP11" s="41" t="s">
        <v>31</v>
      </c>
      <c r="AQ11" s="41" t="s">
        <v>31</v>
      </c>
    </row>
    <row r="12" spans="1:43" ht="78" x14ac:dyDescent="0.35">
      <c r="A12" s="35" t="str">
        <f>IFERROR(VLOOKUP($E$5&amp;B12,Sites,4,FALSE),"")</f>
        <v/>
      </c>
      <c r="B12" s="47" t="s">
        <v>32</v>
      </c>
      <c r="C12" s="8" t="s">
        <v>42</v>
      </c>
      <c r="D12" s="37" t="s">
        <v>43</v>
      </c>
      <c r="E12" s="42" t="s">
        <v>34</v>
      </c>
      <c r="F12" s="39">
        <v>1080</v>
      </c>
      <c r="G12" s="44">
        <v>1174</v>
      </c>
      <c r="H12" s="44">
        <v>1080</v>
      </c>
      <c r="I12" s="44">
        <v>1010</v>
      </c>
      <c r="J12" s="44">
        <v>0</v>
      </c>
      <c r="K12" s="44">
        <v>0</v>
      </c>
      <c r="L12" s="44">
        <v>0</v>
      </c>
      <c r="M12" s="44">
        <v>0</v>
      </c>
      <c r="N12" s="44">
        <v>720</v>
      </c>
      <c r="O12" s="44">
        <v>744</v>
      </c>
      <c r="P12" s="45">
        <v>720</v>
      </c>
      <c r="Q12" s="44">
        <v>732</v>
      </c>
      <c r="R12" s="44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524</v>
      </c>
      <c r="AA12" s="40">
        <v>3.6603053435114505</v>
      </c>
      <c r="AB12" s="40">
        <v>3.3244274809160306</v>
      </c>
      <c r="AC12" s="40">
        <v>0</v>
      </c>
      <c r="AD12" s="40">
        <v>0</v>
      </c>
      <c r="AE12" s="40">
        <v>0</v>
      </c>
      <c r="AF12" s="40">
        <v>0</v>
      </c>
      <c r="AG12" s="40">
        <v>6.9847328244274811</v>
      </c>
      <c r="AH12" s="41">
        <v>1.087037037037037</v>
      </c>
      <c r="AI12" s="41">
        <v>0.93518518518518523</v>
      </c>
      <c r="AJ12" s="41" t="s">
        <v>31</v>
      </c>
      <c r="AK12" s="41" t="s">
        <v>31</v>
      </c>
      <c r="AL12" s="41">
        <v>1.0333333333333334</v>
      </c>
      <c r="AM12" s="41">
        <v>1.0166666666666666</v>
      </c>
      <c r="AN12" s="41" t="s">
        <v>31</v>
      </c>
      <c r="AO12" s="41" t="s">
        <v>31</v>
      </c>
      <c r="AP12" s="41" t="s">
        <v>31</v>
      </c>
      <c r="AQ12" s="41" t="s">
        <v>31</v>
      </c>
    </row>
    <row r="13" spans="1:43" ht="65" x14ac:dyDescent="0.35">
      <c r="A13" s="35" t="str">
        <f>IFERROR(VLOOKUP($E$5&amp;B13,Sites,4,FALSE),"")</f>
        <v/>
      </c>
      <c r="B13" s="48" t="s">
        <v>32</v>
      </c>
      <c r="C13" s="8" t="s">
        <v>44</v>
      </c>
      <c r="D13" s="37" t="s">
        <v>45</v>
      </c>
      <c r="E13" s="42"/>
      <c r="F13" s="39">
        <v>1209</v>
      </c>
      <c r="G13" s="44">
        <v>1248.5</v>
      </c>
      <c r="H13" s="44">
        <v>403</v>
      </c>
      <c r="I13" s="44">
        <v>273.5</v>
      </c>
      <c r="J13" s="44"/>
      <c r="K13" s="44"/>
      <c r="L13" s="44"/>
      <c r="M13" s="44"/>
      <c r="N13" s="44">
        <v>1023</v>
      </c>
      <c r="O13" s="44">
        <v>1139</v>
      </c>
      <c r="P13" s="45">
        <v>341</v>
      </c>
      <c r="Q13" s="44">
        <v>314</v>
      </c>
      <c r="R13" s="44"/>
      <c r="S13" s="45"/>
      <c r="T13" s="45"/>
      <c r="U13" s="45"/>
      <c r="V13" s="45"/>
      <c r="W13" s="45"/>
      <c r="X13" s="45"/>
      <c r="Y13" s="45"/>
      <c r="Z13" s="45">
        <v>76</v>
      </c>
      <c r="AA13" s="40">
        <v>31.414473684210527</v>
      </c>
      <c r="AB13" s="40">
        <v>7.7302631578947372</v>
      </c>
      <c r="AC13" s="40">
        <v>0</v>
      </c>
      <c r="AD13" s="40">
        <v>0</v>
      </c>
      <c r="AE13" s="40">
        <v>0</v>
      </c>
      <c r="AF13" s="40">
        <v>0</v>
      </c>
      <c r="AG13" s="40">
        <v>39.14473684210526</v>
      </c>
      <c r="AH13" s="41">
        <v>1.0326716294458229</v>
      </c>
      <c r="AI13" s="41">
        <v>0.67866004962779158</v>
      </c>
      <c r="AJ13" s="41" t="s">
        <v>31</v>
      </c>
      <c r="AK13" s="41" t="s">
        <v>31</v>
      </c>
      <c r="AL13" s="41">
        <v>1.1133919843597262</v>
      </c>
      <c r="AM13" s="41">
        <v>0.92082111436950143</v>
      </c>
      <c r="AN13" s="41" t="s">
        <v>31</v>
      </c>
      <c r="AO13" s="41" t="s">
        <v>31</v>
      </c>
      <c r="AP13" s="41" t="s">
        <v>31</v>
      </c>
      <c r="AQ13" s="41" t="s">
        <v>31</v>
      </c>
    </row>
    <row r="14" spans="1:43" ht="78" x14ac:dyDescent="0.35">
      <c r="A14" s="35" t="str">
        <f>IFERROR(VLOOKUP($E$5&amp;B14,Sites,4,FALSE),"")</f>
        <v/>
      </c>
      <c r="B14" s="48" t="s">
        <v>46</v>
      </c>
      <c r="C14" s="8" t="s">
        <v>47</v>
      </c>
      <c r="D14" s="37" t="s">
        <v>43</v>
      </c>
      <c r="E14" s="42" t="s">
        <v>34</v>
      </c>
      <c r="F14" s="39">
        <v>1080</v>
      </c>
      <c r="G14" s="44">
        <v>1008</v>
      </c>
      <c r="H14" s="44">
        <v>360</v>
      </c>
      <c r="I14" s="44">
        <v>336</v>
      </c>
      <c r="J14" s="44">
        <v>0</v>
      </c>
      <c r="K14" s="44">
        <v>0</v>
      </c>
      <c r="L14" s="44">
        <v>0</v>
      </c>
      <c r="M14" s="44">
        <v>0</v>
      </c>
      <c r="N14" s="44">
        <v>720</v>
      </c>
      <c r="O14" s="44">
        <v>720</v>
      </c>
      <c r="P14" s="45">
        <v>360</v>
      </c>
      <c r="Q14" s="44">
        <v>360</v>
      </c>
      <c r="R14" s="44"/>
      <c r="S14" s="45"/>
      <c r="T14" s="45"/>
      <c r="U14" s="45"/>
      <c r="V14" s="45"/>
      <c r="W14" s="45"/>
      <c r="X14" s="45"/>
      <c r="Y14" s="45"/>
      <c r="Z14" s="45">
        <v>349</v>
      </c>
      <c r="AA14" s="40">
        <v>4.9512893982808022</v>
      </c>
      <c r="AB14" s="40">
        <v>1.994269340974212</v>
      </c>
      <c r="AC14" s="40">
        <v>0</v>
      </c>
      <c r="AD14" s="40">
        <v>0</v>
      </c>
      <c r="AE14" s="40">
        <v>0</v>
      </c>
      <c r="AF14" s="40">
        <v>0</v>
      </c>
      <c r="AG14" s="40">
        <v>6.9455587392550147</v>
      </c>
      <c r="AH14" s="41">
        <v>0.93333333333333335</v>
      </c>
      <c r="AI14" s="41">
        <v>0.93333333333333335</v>
      </c>
      <c r="AJ14" s="41" t="s">
        <v>31</v>
      </c>
      <c r="AK14" s="41" t="s">
        <v>31</v>
      </c>
      <c r="AL14" s="41">
        <v>1</v>
      </c>
      <c r="AM14" s="41">
        <v>1</v>
      </c>
      <c r="AN14" s="41" t="s">
        <v>31</v>
      </c>
      <c r="AO14" s="41" t="s">
        <v>31</v>
      </c>
      <c r="AP14" s="41" t="s">
        <v>31</v>
      </c>
      <c r="AQ14" s="41" t="s">
        <v>31</v>
      </c>
    </row>
    <row r="15" spans="1:43" ht="91" x14ac:dyDescent="0.35">
      <c r="A15" s="35" t="str">
        <f>IFERROR(VLOOKUP($E$5&amp;B15,Sites,4,FALSE),"")</f>
        <v/>
      </c>
      <c r="B15" s="48" t="s">
        <v>46</v>
      </c>
      <c r="C15" s="8" t="s">
        <v>48</v>
      </c>
      <c r="D15" s="37" t="s">
        <v>34</v>
      </c>
      <c r="E15" s="42" t="s">
        <v>36</v>
      </c>
      <c r="F15" s="39">
        <v>5639</v>
      </c>
      <c r="G15" s="44">
        <v>4818</v>
      </c>
      <c r="H15" s="44">
        <v>372</v>
      </c>
      <c r="I15" s="44">
        <v>315</v>
      </c>
      <c r="J15" s="44">
        <v>0</v>
      </c>
      <c r="K15" s="44">
        <v>0</v>
      </c>
      <c r="L15" s="44">
        <v>0</v>
      </c>
      <c r="M15" s="44">
        <v>0</v>
      </c>
      <c r="N15" s="44">
        <v>4378</v>
      </c>
      <c r="O15" s="44">
        <v>4334</v>
      </c>
      <c r="P15" s="45">
        <v>0</v>
      </c>
      <c r="Q15" s="44">
        <v>0</v>
      </c>
      <c r="R15" s="44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389</v>
      </c>
      <c r="AA15" s="40">
        <v>23.526992287917739</v>
      </c>
      <c r="AB15" s="40">
        <v>0.80976863753213368</v>
      </c>
      <c r="AC15" s="40">
        <v>0</v>
      </c>
      <c r="AD15" s="40">
        <v>0</v>
      </c>
      <c r="AE15" s="40">
        <v>0</v>
      </c>
      <c r="AF15" s="40">
        <v>0</v>
      </c>
      <c r="AG15" s="40">
        <v>24.336760925449873</v>
      </c>
      <c r="AH15" s="41">
        <v>0.85440680971803507</v>
      </c>
      <c r="AI15" s="41">
        <v>0.84677419354838712</v>
      </c>
      <c r="AJ15" s="41" t="s">
        <v>31</v>
      </c>
      <c r="AK15" s="41" t="s">
        <v>31</v>
      </c>
      <c r="AL15" s="41">
        <v>0.98994974874371855</v>
      </c>
      <c r="AM15" s="41" t="s">
        <v>31</v>
      </c>
      <c r="AN15" s="41" t="s">
        <v>31</v>
      </c>
      <c r="AO15" s="41" t="s">
        <v>31</v>
      </c>
      <c r="AP15" s="41" t="s">
        <v>31</v>
      </c>
      <c r="AQ15" s="41" t="s">
        <v>31</v>
      </c>
    </row>
    <row r="16" spans="1:43" ht="91" x14ac:dyDescent="0.35">
      <c r="A16" s="35" t="str">
        <f>IFERROR(VLOOKUP($E$5&amp;B16,Sites,4,FALSE),"")</f>
        <v/>
      </c>
      <c r="B16" s="48" t="s">
        <v>46</v>
      </c>
      <c r="C16" s="8" t="s">
        <v>49</v>
      </c>
      <c r="D16" s="37" t="s">
        <v>50</v>
      </c>
      <c r="E16" s="42" t="s">
        <v>50</v>
      </c>
      <c r="F16" s="39">
        <v>1260</v>
      </c>
      <c r="G16" s="44">
        <v>1171</v>
      </c>
      <c r="H16" s="44">
        <v>1800</v>
      </c>
      <c r="I16" s="44">
        <v>1787</v>
      </c>
      <c r="J16" s="44">
        <v>384</v>
      </c>
      <c r="K16" s="44">
        <v>384</v>
      </c>
      <c r="L16" s="44">
        <v>156</v>
      </c>
      <c r="M16" s="44">
        <v>156</v>
      </c>
      <c r="N16" s="44">
        <v>1080</v>
      </c>
      <c r="O16" s="44">
        <v>1128</v>
      </c>
      <c r="P16" s="45">
        <v>1440</v>
      </c>
      <c r="Q16" s="44">
        <v>1644</v>
      </c>
      <c r="R16" s="44">
        <v>0</v>
      </c>
      <c r="S16" s="45">
        <v>0</v>
      </c>
      <c r="T16" s="45">
        <v>36</v>
      </c>
      <c r="U16" s="45">
        <v>36</v>
      </c>
      <c r="V16" s="45">
        <v>0</v>
      </c>
      <c r="W16" s="45">
        <v>0</v>
      </c>
      <c r="X16" s="45">
        <v>0</v>
      </c>
      <c r="Y16" s="45">
        <v>0</v>
      </c>
      <c r="Z16" s="45">
        <v>900</v>
      </c>
      <c r="AA16" s="40">
        <v>2.5544444444444445</v>
      </c>
      <c r="AB16" s="40">
        <v>3.8122222222222222</v>
      </c>
      <c r="AC16" s="40">
        <v>0.42666666666666669</v>
      </c>
      <c r="AD16" s="40">
        <v>0.21333333333333335</v>
      </c>
      <c r="AE16" s="40">
        <v>0</v>
      </c>
      <c r="AF16" s="40">
        <v>0</v>
      </c>
      <c r="AG16" s="40">
        <v>7.0066666666666668</v>
      </c>
      <c r="AH16" s="41">
        <v>0.92936507936507939</v>
      </c>
      <c r="AI16" s="41">
        <v>0.99277777777777776</v>
      </c>
      <c r="AJ16" s="41">
        <v>1</v>
      </c>
      <c r="AK16" s="41">
        <v>1</v>
      </c>
      <c r="AL16" s="41">
        <v>1.0444444444444445</v>
      </c>
      <c r="AM16" s="41">
        <v>1.1416666666666666</v>
      </c>
      <c r="AN16" s="41" t="s">
        <v>31</v>
      </c>
      <c r="AO16" s="41">
        <v>1</v>
      </c>
      <c r="AP16" s="41" t="s">
        <v>31</v>
      </c>
      <c r="AQ16" s="41" t="s">
        <v>31</v>
      </c>
    </row>
    <row r="17" spans="1:43" ht="91" x14ac:dyDescent="0.35">
      <c r="A17" s="35" t="str">
        <f>IFERROR(VLOOKUP($E$5&amp;B17,Sites,4,FALSE),"")</f>
        <v/>
      </c>
      <c r="B17" s="48" t="s">
        <v>46</v>
      </c>
      <c r="C17" s="8" t="s">
        <v>51</v>
      </c>
      <c r="D17" s="37" t="s">
        <v>50</v>
      </c>
      <c r="E17" s="42" t="s">
        <v>50</v>
      </c>
      <c r="F17" s="39">
        <v>945</v>
      </c>
      <c r="G17" s="44">
        <v>795</v>
      </c>
      <c r="H17" s="44">
        <v>1080</v>
      </c>
      <c r="I17" s="44">
        <v>1262</v>
      </c>
      <c r="J17" s="44">
        <v>0</v>
      </c>
      <c r="K17" s="44">
        <v>0</v>
      </c>
      <c r="L17" s="44">
        <v>0</v>
      </c>
      <c r="M17" s="44">
        <v>0</v>
      </c>
      <c r="N17" s="44">
        <v>720</v>
      </c>
      <c r="O17" s="44">
        <v>724</v>
      </c>
      <c r="P17" s="45">
        <v>1080</v>
      </c>
      <c r="Q17" s="44">
        <v>1437</v>
      </c>
      <c r="R17" s="44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479</v>
      </c>
      <c r="AA17" s="40">
        <v>3.1711899791231732</v>
      </c>
      <c r="AB17" s="40">
        <v>5.6346555323590817</v>
      </c>
      <c r="AC17" s="40">
        <v>0</v>
      </c>
      <c r="AD17" s="40">
        <v>0</v>
      </c>
      <c r="AE17" s="40">
        <v>0</v>
      </c>
      <c r="AF17" s="40">
        <v>0</v>
      </c>
      <c r="AG17" s="40">
        <v>8.8058455114822554</v>
      </c>
      <c r="AH17" s="41">
        <v>0.84126984126984128</v>
      </c>
      <c r="AI17" s="41">
        <v>1.1685185185185185</v>
      </c>
      <c r="AJ17" s="41" t="s">
        <v>31</v>
      </c>
      <c r="AK17" s="41" t="s">
        <v>31</v>
      </c>
      <c r="AL17" s="41">
        <v>1.0055555555555555</v>
      </c>
      <c r="AM17" s="41">
        <v>1.3305555555555555</v>
      </c>
      <c r="AN17" s="41" t="s">
        <v>31</v>
      </c>
      <c r="AO17" s="41" t="s">
        <v>31</v>
      </c>
      <c r="AP17" s="41" t="s">
        <v>31</v>
      </c>
      <c r="AQ17" s="41" t="s">
        <v>31</v>
      </c>
    </row>
    <row r="18" spans="1:43" ht="78" x14ac:dyDescent="0.35">
      <c r="A18" s="35" t="str">
        <f>IFERROR(VLOOKUP($E$5&amp;B18,Sites,4,FALSE),"")</f>
        <v/>
      </c>
      <c r="B18" s="48" t="s">
        <v>46</v>
      </c>
      <c r="C18" s="8" t="s">
        <v>52</v>
      </c>
      <c r="D18" s="37" t="s">
        <v>34</v>
      </c>
      <c r="E18" s="42"/>
      <c r="F18" s="39">
        <v>2880</v>
      </c>
      <c r="G18" s="44">
        <v>2495</v>
      </c>
      <c r="H18" s="44">
        <v>2160</v>
      </c>
      <c r="I18" s="44">
        <v>1947</v>
      </c>
      <c r="J18" s="44">
        <v>228</v>
      </c>
      <c r="K18" s="44">
        <v>228</v>
      </c>
      <c r="L18" s="44">
        <v>0</v>
      </c>
      <c r="M18" s="44">
        <v>0</v>
      </c>
      <c r="N18" s="44">
        <v>2880</v>
      </c>
      <c r="O18" s="44">
        <v>2494</v>
      </c>
      <c r="P18" s="45">
        <v>2160</v>
      </c>
      <c r="Q18" s="44">
        <v>1981.5</v>
      </c>
      <c r="R18" s="44">
        <v>192</v>
      </c>
      <c r="S18" s="45">
        <v>192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1126</v>
      </c>
      <c r="AA18" s="40">
        <v>4.4307282415630551</v>
      </c>
      <c r="AB18" s="40">
        <v>3.4888987566607459</v>
      </c>
      <c r="AC18" s="40">
        <v>0.37300177619893427</v>
      </c>
      <c r="AD18" s="40">
        <v>0</v>
      </c>
      <c r="AE18" s="40">
        <v>0</v>
      </c>
      <c r="AF18" s="40">
        <v>0</v>
      </c>
      <c r="AG18" s="40">
        <v>8.2926287744227345</v>
      </c>
      <c r="AH18" s="41">
        <v>0.86631944444444442</v>
      </c>
      <c r="AI18" s="41">
        <v>0.90138888888888891</v>
      </c>
      <c r="AJ18" s="41">
        <v>1</v>
      </c>
      <c r="AK18" s="41" t="s">
        <v>31</v>
      </c>
      <c r="AL18" s="41">
        <v>0.86597222222222225</v>
      </c>
      <c r="AM18" s="41">
        <v>0.91736111111111107</v>
      </c>
      <c r="AN18" s="41">
        <v>1</v>
      </c>
      <c r="AO18" s="41" t="s">
        <v>31</v>
      </c>
      <c r="AP18" s="41" t="s">
        <v>31</v>
      </c>
      <c r="AQ18" s="41" t="s">
        <v>31</v>
      </c>
    </row>
    <row r="19" spans="1:43" ht="78" x14ac:dyDescent="0.35">
      <c r="A19" s="35" t="str">
        <f>IFERROR(VLOOKUP($E$5&amp;B19,Sites,4,FALSE),"")</f>
        <v/>
      </c>
      <c r="B19" s="48" t="s">
        <v>46</v>
      </c>
      <c r="C19" s="8" t="s">
        <v>53</v>
      </c>
      <c r="D19" s="37" t="s">
        <v>34</v>
      </c>
      <c r="E19" s="42" t="s">
        <v>34</v>
      </c>
      <c r="F19" s="39">
        <v>1092</v>
      </c>
      <c r="G19" s="44">
        <v>1026</v>
      </c>
      <c r="H19" s="44">
        <v>1368</v>
      </c>
      <c r="I19" s="44">
        <v>1272</v>
      </c>
      <c r="J19" s="44">
        <v>97</v>
      </c>
      <c r="K19" s="44">
        <v>97</v>
      </c>
      <c r="L19" s="44">
        <v>72</v>
      </c>
      <c r="M19" s="44">
        <v>72</v>
      </c>
      <c r="N19" s="44">
        <v>1008</v>
      </c>
      <c r="O19" s="44">
        <v>960</v>
      </c>
      <c r="P19" s="45">
        <v>1080</v>
      </c>
      <c r="Q19" s="44">
        <v>1392</v>
      </c>
      <c r="R19" s="44">
        <v>84</v>
      </c>
      <c r="S19" s="45">
        <v>84</v>
      </c>
      <c r="T19" s="45">
        <v>96</v>
      </c>
      <c r="U19" s="45">
        <v>96</v>
      </c>
      <c r="V19" s="45">
        <v>0</v>
      </c>
      <c r="W19" s="45">
        <v>0</v>
      </c>
      <c r="X19" s="45">
        <v>0</v>
      </c>
      <c r="Y19" s="45">
        <v>0</v>
      </c>
      <c r="Z19" s="45">
        <v>720</v>
      </c>
      <c r="AA19" s="40">
        <v>2.7583333333333333</v>
      </c>
      <c r="AB19" s="40">
        <v>3.7</v>
      </c>
      <c r="AC19" s="40">
        <v>0.25138888888888888</v>
      </c>
      <c r="AD19" s="40">
        <v>0.23333333333333334</v>
      </c>
      <c r="AE19" s="40">
        <v>0</v>
      </c>
      <c r="AF19" s="40">
        <v>0</v>
      </c>
      <c r="AG19" s="40">
        <v>6.9430555555555555</v>
      </c>
      <c r="AH19" s="41">
        <v>0.93956043956043955</v>
      </c>
      <c r="AI19" s="41">
        <v>0.92982456140350878</v>
      </c>
      <c r="AJ19" s="41">
        <v>1</v>
      </c>
      <c r="AK19" s="41">
        <v>1</v>
      </c>
      <c r="AL19" s="41">
        <v>0.95238095238095233</v>
      </c>
      <c r="AM19" s="41">
        <v>1.288888888888889</v>
      </c>
      <c r="AN19" s="41">
        <v>1</v>
      </c>
      <c r="AO19" s="41">
        <v>1</v>
      </c>
      <c r="AP19" s="41" t="s">
        <v>31</v>
      </c>
      <c r="AQ19" s="41" t="s">
        <v>31</v>
      </c>
    </row>
    <row r="20" spans="1:43" ht="65" x14ac:dyDescent="0.35">
      <c r="A20" s="35" t="str">
        <f>IFERROR(VLOOKUP($E$5&amp;B20,Sites,4,FALSE),"")</f>
        <v/>
      </c>
      <c r="B20" s="48" t="s">
        <v>46</v>
      </c>
      <c r="C20" s="8" t="s">
        <v>54</v>
      </c>
      <c r="D20" s="37" t="s">
        <v>55</v>
      </c>
      <c r="E20" s="42" t="s">
        <v>56</v>
      </c>
      <c r="F20" s="39">
        <v>1374</v>
      </c>
      <c r="G20" s="44">
        <v>1374</v>
      </c>
      <c r="H20" s="44">
        <v>893.1</v>
      </c>
      <c r="I20" s="44">
        <v>916</v>
      </c>
      <c r="J20" s="44">
        <v>0</v>
      </c>
      <c r="K20" s="44">
        <v>0</v>
      </c>
      <c r="L20" s="44">
        <v>137.4</v>
      </c>
      <c r="M20" s="44">
        <v>137.4</v>
      </c>
      <c r="N20" s="44">
        <v>1126.5</v>
      </c>
      <c r="O20" s="44">
        <v>1111.3</v>
      </c>
      <c r="P20" s="45">
        <v>973.25</v>
      </c>
      <c r="Q20" s="44">
        <v>1023.05</v>
      </c>
      <c r="R20" s="44">
        <v>0</v>
      </c>
      <c r="S20" s="45">
        <v>0</v>
      </c>
      <c r="T20" s="45">
        <v>57.25</v>
      </c>
      <c r="U20" s="45">
        <v>57.25</v>
      </c>
      <c r="V20" s="45">
        <v>0</v>
      </c>
      <c r="W20" s="45">
        <v>0</v>
      </c>
      <c r="X20" s="45">
        <v>0</v>
      </c>
      <c r="Y20" s="45">
        <v>0</v>
      </c>
      <c r="Z20" s="45">
        <v>629</v>
      </c>
      <c r="AA20" s="40">
        <v>3.9511923688394281</v>
      </c>
      <c r="AB20" s="40">
        <v>3.0827503974562798</v>
      </c>
      <c r="AC20" s="40">
        <v>0</v>
      </c>
      <c r="AD20" s="40">
        <v>0.30945945945945946</v>
      </c>
      <c r="AE20" s="40">
        <v>0</v>
      </c>
      <c r="AF20" s="40">
        <v>0</v>
      </c>
      <c r="AG20" s="40">
        <v>7.3434022257551668</v>
      </c>
      <c r="AH20" s="41">
        <v>1</v>
      </c>
      <c r="AI20" s="41">
        <v>1.0256410256410255</v>
      </c>
      <c r="AJ20" s="41" t="s">
        <v>31</v>
      </c>
      <c r="AK20" s="41">
        <v>1</v>
      </c>
      <c r="AL20" s="41">
        <v>0.98650687971593432</v>
      </c>
      <c r="AM20" s="41">
        <v>1.0511687644490111</v>
      </c>
      <c r="AN20" s="41" t="s">
        <v>31</v>
      </c>
      <c r="AO20" s="41">
        <v>1</v>
      </c>
      <c r="AP20" s="41" t="s">
        <v>31</v>
      </c>
      <c r="AQ20" s="41" t="s">
        <v>31</v>
      </c>
    </row>
    <row r="21" spans="1:43" ht="91" x14ac:dyDescent="0.35">
      <c r="A21" s="35" t="str">
        <f>IFERROR(VLOOKUP($E$5&amp;B21,Sites,4,FALSE),"")</f>
        <v/>
      </c>
      <c r="B21" s="48" t="s">
        <v>46</v>
      </c>
      <c r="C21" s="8" t="s">
        <v>57</v>
      </c>
      <c r="D21" s="37" t="s">
        <v>39</v>
      </c>
      <c r="E21" s="42"/>
      <c r="F21" s="39">
        <v>1800</v>
      </c>
      <c r="G21" s="44">
        <v>1728</v>
      </c>
      <c r="H21" s="44">
        <v>1580.5</v>
      </c>
      <c r="I21" s="44">
        <v>1609.5</v>
      </c>
      <c r="J21" s="44">
        <v>84</v>
      </c>
      <c r="K21" s="44">
        <v>84</v>
      </c>
      <c r="L21" s="44">
        <v>102.5</v>
      </c>
      <c r="M21" s="44">
        <v>102.5</v>
      </c>
      <c r="N21" s="44">
        <v>1440</v>
      </c>
      <c r="O21" s="44">
        <v>1440</v>
      </c>
      <c r="P21" s="45">
        <v>1116</v>
      </c>
      <c r="Q21" s="44">
        <v>1728</v>
      </c>
      <c r="R21" s="44">
        <v>60</v>
      </c>
      <c r="S21" s="45">
        <v>60</v>
      </c>
      <c r="T21" s="45">
        <v>72</v>
      </c>
      <c r="U21" s="45">
        <v>72</v>
      </c>
      <c r="V21" s="45">
        <v>0</v>
      </c>
      <c r="W21" s="45">
        <v>0</v>
      </c>
      <c r="X21" s="45">
        <v>0</v>
      </c>
      <c r="Y21" s="45">
        <v>0</v>
      </c>
      <c r="Z21" s="45">
        <v>959</v>
      </c>
      <c r="AA21" s="40">
        <v>3.3034410844629822</v>
      </c>
      <c r="AB21" s="40">
        <v>3.4801876955161628</v>
      </c>
      <c r="AC21" s="40">
        <v>0.15015641293013557</v>
      </c>
      <c r="AD21" s="40">
        <v>0.18196037539103233</v>
      </c>
      <c r="AE21" s="40">
        <v>0</v>
      </c>
      <c r="AF21" s="40">
        <v>0</v>
      </c>
      <c r="AG21" s="40">
        <v>7.115745568300313</v>
      </c>
      <c r="AH21" s="41">
        <v>0.96</v>
      </c>
      <c r="AI21" s="41">
        <v>1.0183486238532109</v>
      </c>
      <c r="AJ21" s="41">
        <v>1</v>
      </c>
      <c r="AK21" s="41">
        <v>1</v>
      </c>
      <c r="AL21" s="41">
        <v>1</v>
      </c>
      <c r="AM21" s="41">
        <v>1.5483870967741935</v>
      </c>
      <c r="AN21" s="41">
        <v>1</v>
      </c>
      <c r="AO21" s="41">
        <v>1</v>
      </c>
      <c r="AP21" s="41" t="s">
        <v>31</v>
      </c>
      <c r="AQ21" s="41" t="s">
        <v>31</v>
      </c>
    </row>
    <row r="22" spans="1:43" ht="91" x14ac:dyDescent="0.35">
      <c r="A22" s="35" t="str">
        <f>IFERROR(VLOOKUP($E$5&amp;B22,Sites,4,FALSE),"")</f>
        <v/>
      </c>
      <c r="B22" s="48" t="s">
        <v>46</v>
      </c>
      <c r="C22" s="8" t="s">
        <v>58</v>
      </c>
      <c r="D22" s="37" t="s">
        <v>50</v>
      </c>
      <c r="E22" s="42" t="s">
        <v>50</v>
      </c>
      <c r="F22" s="39">
        <v>1068</v>
      </c>
      <c r="G22" s="44">
        <v>1020</v>
      </c>
      <c r="H22" s="44">
        <v>936</v>
      </c>
      <c r="I22" s="44">
        <v>941</v>
      </c>
      <c r="J22" s="44">
        <v>12</v>
      </c>
      <c r="K22" s="44">
        <v>12</v>
      </c>
      <c r="L22" s="44">
        <v>180</v>
      </c>
      <c r="M22" s="44">
        <v>180</v>
      </c>
      <c r="N22" s="44">
        <v>1080</v>
      </c>
      <c r="O22" s="44">
        <v>1020</v>
      </c>
      <c r="P22" s="45">
        <v>720</v>
      </c>
      <c r="Q22" s="44">
        <v>1056</v>
      </c>
      <c r="R22" s="44">
        <v>0</v>
      </c>
      <c r="S22" s="45">
        <v>0</v>
      </c>
      <c r="T22" s="45">
        <v>12</v>
      </c>
      <c r="U22" s="45">
        <v>12</v>
      </c>
      <c r="V22" s="45">
        <v>0</v>
      </c>
      <c r="W22" s="45">
        <v>0</v>
      </c>
      <c r="X22" s="45">
        <v>0</v>
      </c>
      <c r="Y22" s="45">
        <v>0</v>
      </c>
      <c r="Z22" s="45">
        <v>479</v>
      </c>
      <c r="AA22" s="40">
        <v>4.2588726513569934</v>
      </c>
      <c r="AB22" s="40">
        <v>4.1691022964509399</v>
      </c>
      <c r="AC22" s="40">
        <v>2.5052192066805846E-2</v>
      </c>
      <c r="AD22" s="40">
        <v>0.40083507306889354</v>
      </c>
      <c r="AE22" s="40">
        <v>0</v>
      </c>
      <c r="AF22" s="40">
        <v>0</v>
      </c>
      <c r="AG22" s="40">
        <v>8.853862212943632</v>
      </c>
      <c r="AH22" s="41">
        <v>0.9550561797752809</v>
      </c>
      <c r="AI22" s="41">
        <v>1.0053418803418803</v>
      </c>
      <c r="AJ22" s="41">
        <v>1</v>
      </c>
      <c r="AK22" s="41">
        <v>1</v>
      </c>
      <c r="AL22" s="41">
        <v>0.94444444444444442</v>
      </c>
      <c r="AM22" s="41">
        <v>1.4666666666666666</v>
      </c>
      <c r="AN22" s="41" t="s">
        <v>31</v>
      </c>
      <c r="AO22" s="41">
        <v>1</v>
      </c>
      <c r="AP22" s="41" t="s">
        <v>31</v>
      </c>
      <c r="AQ22" s="41" t="s">
        <v>31</v>
      </c>
    </row>
    <row r="23" spans="1:43" ht="91" x14ac:dyDescent="0.35">
      <c r="A23" s="35" t="str">
        <f>IFERROR(VLOOKUP($E$5&amp;B23,Sites,4,FALSE),"")</f>
        <v/>
      </c>
      <c r="B23" s="48" t="s">
        <v>46</v>
      </c>
      <c r="C23" s="8" t="s">
        <v>59</v>
      </c>
      <c r="D23" s="37" t="s">
        <v>39</v>
      </c>
      <c r="E23" s="42"/>
      <c r="F23" s="39">
        <v>1560</v>
      </c>
      <c r="G23" s="44">
        <v>1485</v>
      </c>
      <c r="H23" s="44">
        <v>1530</v>
      </c>
      <c r="I23" s="44">
        <v>1383</v>
      </c>
      <c r="J23" s="44">
        <v>0</v>
      </c>
      <c r="K23" s="44">
        <v>0</v>
      </c>
      <c r="L23" s="44">
        <v>258.5</v>
      </c>
      <c r="M23" s="44">
        <v>210.5</v>
      </c>
      <c r="N23" s="44">
        <v>1080</v>
      </c>
      <c r="O23" s="44">
        <v>1056</v>
      </c>
      <c r="P23" s="45">
        <v>1440</v>
      </c>
      <c r="Q23" s="44">
        <v>1680</v>
      </c>
      <c r="R23" s="44">
        <v>0</v>
      </c>
      <c r="S23" s="45">
        <v>0</v>
      </c>
      <c r="T23" s="45">
        <v>48</v>
      </c>
      <c r="U23" s="45">
        <v>36</v>
      </c>
      <c r="V23" s="45">
        <v>0</v>
      </c>
      <c r="W23" s="45">
        <v>0</v>
      </c>
      <c r="X23" s="45">
        <v>0</v>
      </c>
      <c r="Y23" s="45">
        <v>0</v>
      </c>
      <c r="Z23" s="45">
        <v>630</v>
      </c>
      <c r="AA23" s="40">
        <v>4.0333333333333332</v>
      </c>
      <c r="AB23" s="40">
        <v>4.8619047619047615</v>
      </c>
      <c r="AC23" s="40">
        <v>0</v>
      </c>
      <c r="AD23" s="40">
        <v>0.39126984126984127</v>
      </c>
      <c r="AE23" s="40">
        <v>0</v>
      </c>
      <c r="AF23" s="40">
        <v>0</v>
      </c>
      <c r="AG23" s="40">
        <v>9.2865079365079364</v>
      </c>
      <c r="AH23" s="41">
        <v>0.95192307692307687</v>
      </c>
      <c r="AI23" s="41">
        <v>0.90392156862745099</v>
      </c>
      <c r="AJ23" s="41" t="s">
        <v>31</v>
      </c>
      <c r="AK23" s="41">
        <v>0.81431334622823981</v>
      </c>
      <c r="AL23" s="41">
        <v>0.97777777777777775</v>
      </c>
      <c r="AM23" s="41">
        <v>1.1666666666666667</v>
      </c>
      <c r="AN23" s="41" t="s">
        <v>31</v>
      </c>
      <c r="AO23" s="41">
        <v>0.75</v>
      </c>
      <c r="AP23" s="41" t="s">
        <v>31</v>
      </c>
      <c r="AQ23" s="41" t="s">
        <v>31</v>
      </c>
    </row>
    <row r="24" spans="1:43" ht="78" x14ac:dyDescent="0.35">
      <c r="A24" s="35" t="str">
        <f>IFERROR(VLOOKUP($E$5&amp;B24,Sites,4,FALSE),"")</f>
        <v/>
      </c>
      <c r="B24" s="48" t="s">
        <v>46</v>
      </c>
      <c r="C24" s="8" t="s">
        <v>60</v>
      </c>
      <c r="D24" s="37" t="s">
        <v>61</v>
      </c>
      <c r="E24" s="42" t="s">
        <v>34</v>
      </c>
      <c r="F24" s="39">
        <v>1673</v>
      </c>
      <c r="G24" s="44">
        <v>1567</v>
      </c>
      <c r="H24" s="44">
        <v>1368</v>
      </c>
      <c r="I24" s="44">
        <v>1546</v>
      </c>
      <c r="J24" s="44">
        <v>139</v>
      </c>
      <c r="K24" s="44">
        <v>139</v>
      </c>
      <c r="L24" s="44">
        <v>120</v>
      </c>
      <c r="M24" s="44">
        <v>120</v>
      </c>
      <c r="N24" s="44">
        <v>1020</v>
      </c>
      <c r="O24" s="44">
        <v>972</v>
      </c>
      <c r="P24" s="45">
        <v>1440</v>
      </c>
      <c r="Q24" s="44">
        <v>1526</v>
      </c>
      <c r="R24" s="44">
        <v>96</v>
      </c>
      <c r="S24" s="45">
        <v>96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682</v>
      </c>
      <c r="AA24" s="40">
        <v>3.7228739002932549</v>
      </c>
      <c r="AB24" s="40">
        <v>4.5043988269794726</v>
      </c>
      <c r="AC24" s="40">
        <v>0.34457478005865105</v>
      </c>
      <c r="AD24" s="40">
        <v>0.17595307917888564</v>
      </c>
      <c r="AE24" s="40">
        <v>0</v>
      </c>
      <c r="AF24" s="40">
        <v>0</v>
      </c>
      <c r="AG24" s="40">
        <v>8.7478005865102642</v>
      </c>
      <c r="AH24" s="41">
        <v>0.93664076509264793</v>
      </c>
      <c r="AI24" s="41">
        <v>1.1301169590643274</v>
      </c>
      <c r="AJ24" s="41">
        <v>1</v>
      </c>
      <c r="AK24" s="41">
        <v>1</v>
      </c>
      <c r="AL24" s="41">
        <v>0.95294117647058818</v>
      </c>
      <c r="AM24" s="41">
        <v>1.0597222222222222</v>
      </c>
      <c r="AN24" s="41">
        <v>1</v>
      </c>
      <c r="AO24" s="41" t="s">
        <v>31</v>
      </c>
      <c r="AP24" s="41" t="s">
        <v>31</v>
      </c>
      <c r="AQ24" s="41" t="s">
        <v>31</v>
      </c>
    </row>
    <row r="25" spans="1:43" ht="78" x14ac:dyDescent="0.35">
      <c r="A25" s="35" t="str">
        <f>IFERROR(VLOOKUP($E$5&amp;B25,Sites,4,FALSE),"")</f>
        <v/>
      </c>
      <c r="B25" s="48" t="s">
        <v>46</v>
      </c>
      <c r="C25" s="8" t="s">
        <v>62</v>
      </c>
      <c r="D25" s="37" t="s">
        <v>34</v>
      </c>
      <c r="E25" s="42" t="s">
        <v>63</v>
      </c>
      <c r="F25" s="39">
        <v>1125</v>
      </c>
      <c r="G25" s="44">
        <v>1148.5</v>
      </c>
      <c r="H25" s="44">
        <v>1440</v>
      </c>
      <c r="I25" s="44">
        <v>1482</v>
      </c>
      <c r="J25" s="44">
        <v>180</v>
      </c>
      <c r="K25" s="44">
        <v>180</v>
      </c>
      <c r="L25" s="44">
        <v>48</v>
      </c>
      <c r="M25" s="44">
        <v>48</v>
      </c>
      <c r="N25" s="44">
        <v>1056</v>
      </c>
      <c r="O25" s="44">
        <v>1056</v>
      </c>
      <c r="P25" s="45">
        <v>1488</v>
      </c>
      <c r="Q25" s="44">
        <v>1572</v>
      </c>
      <c r="R25" s="44">
        <v>60</v>
      </c>
      <c r="S25" s="45">
        <v>60</v>
      </c>
      <c r="T25" s="45">
        <v>0</v>
      </c>
      <c r="U25" s="45">
        <v>0</v>
      </c>
      <c r="V25" s="45"/>
      <c r="W25" s="45"/>
      <c r="X25" s="45"/>
      <c r="Y25" s="45"/>
      <c r="Z25" s="45">
        <v>774</v>
      </c>
      <c r="AA25" s="40">
        <v>2.8481912144702841</v>
      </c>
      <c r="AB25" s="40">
        <v>3.945736434108527</v>
      </c>
      <c r="AC25" s="40">
        <v>0.31007751937984496</v>
      </c>
      <c r="AD25" s="40">
        <v>6.2015503875968991E-2</v>
      </c>
      <c r="AE25" s="40">
        <v>0</v>
      </c>
      <c r="AF25" s="40">
        <v>0</v>
      </c>
      <c r="AG25" s="40">
        <v>7.1660206718346258</v>
      </c>
      <c r="AH25" s="41">
        <v>1.020888888888889</v>
      </c>
      <c r="AI25" s="41">
        <v>1.0291666666666666</v>
      </c>
      <c r="AJ25" s="41">
        <v>1</v>
      </c>
      <c r="AK25" s="41">
        <v>1</v>
      </c>
      <c r="AL25" s="41">
        <v>1</v>
      </c>
      <c r="AM25" s="41">
        <v>1.0564516129032258</v>
      </c>
      <c r="AN25" s="41">
        <v>1</v>
      </c>
      <c r="AO25" s="41" t="s">
        <v>31</v>
      </c>
      <c r="AP25" s="41" t="s">
        <v>31</v>
      </c>
      <c r="AQ25" s="41" t="s">
        <v>31</v>
      </c>
    </row>
    <row r="26" spans="1:43" ht="78" x14ac:dyDescent="0.35">
      <c r="A26" s="35" t="str">
        <f>IFERROR(VLOOKUP($E$5&amp;B26,Sites,4,FALSE),"")</f>
        <v/>
      </c>
      <c r="B26" s="48" t="s">
        <v>46</v>
      </c>
      <c r="C26" s="8" t="s">
        <v>64</v>
      </c>
      <c r="D26" s="37" t="s">
        <v>65</v>
      </c>
      <c r="E26" s="42" t="s">
        <v>65</v>
      </c>
      <c r="F26" s="39">
        <v>1344</v>
      </c>
      <c r="G26" s="44">
        <v>1266</v>
      </c>
      <c r="H26" s="44">
        <v>456</v>
      </c>
      <c r="I26" s="44">
        <v>356</v>
      </c>
      <c r="J26" s="44">
        <v>0</v>
      </c>
      <c r="K26" s="44">
        <v>0</v>
      </c>
      <c r="L26" s="44">
        <v>0</v>
      </c>
      <c r="M26" s="44">
        <v>0</v>
      </c>
      <c r="N26" s="44">
        <v>720</v>
      </c>
      <c r="O26" s="44">
        <v>720</v>
      </c>
      <c r="P26" s="45">
        <v>360</v>
      </c>
      <c r="Q26" s="44">
        <v>396</v>
      </c>
      <c r="R26" s="44"/>
      <c r="S26" s="45"/>
      <c r="T26" s="45"/>
      <c r="U26" s="45"/>
      <c r="V26" s="45"/>
      <c r="W26" s="45"/>
      <c r="X26" s="45"/>
      <c r="Y26" s="45"/>
      <c r="Z26" s="45">
        <v>341</v>
      </c>
      <c r="AA26" s="40">
        <v>5.8240469208211145</v>
      </c>
      <c r="AB26" s="40">
        <v>2.2052785923753664</v>
      </c>
      <c r="AC26" s="40">
        <v>0</v>
      </c>
      <c r="AD26" s="40">
        <v>0</v>
      </c>
      <c r="AE26" s="40">
        <v>0</v>
      </c>
      <c r="AF26" s="40">
        <v>0</v>
      </c>
      <c r="AG26" s="40">
        <v>8.0293255131964809</v>
      </c>
      <c r="AH26" s="41">
        <v>0.9419642857142857</v>
      </c>
      <c r="AI26" s="41">
        <v>0.7807017543859649</v>
      </c>
      <c r="AJ26" s="41" t="s">
        <v>31</v>
      </c>
      <c r="AK26" s="41" t="s">
        <v>31</v>
      </c>
      <c r="AL26" s="41">
        <v>1</v>
      </c>
      <c r="AM26" s="41">
        <v>1.1000000000000001</v>
      </c>
      <c r="AN26" s="41" t="s">
        <v>31</v>
      </c>
      <c r="AO26" s="41" t="s">
        <v>31</v>
      </c>
      <c r="AP26" s="41" t="s">
        <v>31</v>
      </c>
      <c r="AQ26" s="41" t="s">
        <v>31</v>
      </c>
    </row>
    <row r="27" spans="1:43" ht="65" x14ac:dyDescent="0.35">
      <c r="A27" s="35" t="str">
        <f>IFERROR(VLOOKUP($E$5&amp;B27,Sites,4,FALSE),"")</f>
        <v/>
      </c>
      <c r="B27" s="48" t="s">
        <v>46</v>
      </c>
      <c r="C27" s="8" t="s">
        <v>66</v>
      </c>
      <c r="D27" s="37" t="s">
        <v>55</v>
      </c>
      <c r="E27" s="42"/>
      <c r="F27" s="39">
        <v>1785</v>
      </c>
      <c r="G27" s="44">
        <v>1731</v>
      </c>
      <c r="H27" s="44">
        <v>1380</v>
      </c>
      <c r="I27" s="44">
        <v>1368.5</v>
      </c>
      <c r="J27" s="44">
        <v>0</v>
      </c>
      <c r="K27" s="44">
        <v>0</v>
      </c>
      <c r="L27" s="44">
        <v>0</v>
      </c>
      <c r="M27" s="44">
        <v>0</v>
      </c>
      <c r="N27" s="44">
        <v>1035</v>
      </c>
      <c r="O27" s="44">
        <v>1035</v>
      </c>
      <c r="P27" s="45">
        <v>1380</v>
      </c>
      <c r="Q27" s="44">
        <v>1288</v>
      </c>
      <c r="R27" s="44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921</v>
      </c>
      <c r="AA27" s="40">
        <v>3.003257328990228</v>
      </c>
      <c r="AB27" s="40">
        <v>2.8843648208469057</v>
      </c>
      <c r="AC27" s="40">
        <v>0</v>
      </c>
      <c r="AD27" s="40">
        <v>0</v>
      </c>
      <c r="AE27" s="40">
        <v>0</v>
      </c>
      <c r="AF27" s="40">
        <v>0</v>
      </c>
      <c r="AG27" s="40">
        <v>5.8876221498371333</v>
      </c>
      <c r="AH27" s="41">
        <v>0.96974789915966386</v>
      </c>
      <c r="AI27" s="41">
        <v>0.9916666666666667</v>
      </c>
      <c r="AJ27" s="41" t="s">
        <v>31</v>
      </c>
      <c r="AK27" s="41" t="s">
        <v>31</v>
      </c>
      <c r="AL27" s="41">
        <v>1</v>
      </c>
      <c r="AM27" s="41">
        <v>0.93333333333333335</v>
      </c>
      <c r="AN27" s="41" t="s">
        <v>31</v>
      </c>
      <c r="AO27" s="41" t="s">
        <v>31</v>
      </c>
      <c r="AP27" s="41" t="s">
        <v>31</v>
      </c>
      <c r="AQ27" s="41" t="s">
        <v>31</v>
      </c>
    </row>
    <row r="28" spans="1:43" ht="78" x14ac:dyDescent="0.35">
      <c r="A28" s="35" t="str">
        <f>IFERROR(VLOOKUP($E$5&amp;B28,Sites,4,FALSE),"")</f>
        <v/>
      </c>
      <c r="B28" s="48" t="s">
        <v>46</v>
      </c>
      <c r="C28" s="8" t="s">
        <v>67</v>
      </c>
      <c r="D28" s="37" t="s">
        <v>68</v>
      </c>
      <c r="E28" s="42" t="s">
        <v>34</v>
      </c>
      <c r="F28" s="39">
        <v>1440</v>
      </c>
      <c r="G28" s="44">
        <v>1230</v>
      </c>
      <c r="H28" s="44">
        <v>1800</v>
      </c>
      <c r="I28" s="44">
        <v>1698</v>
      </c>
      <c r="J28" s="44">
        <v>36</v>
      </c>
      <c r="K28" s="44">
        <v>36</v>
      </c>
      <c r="L28" s="44">
        <v>12</v>
      </c>
      <c r="M28" s="44">
        <v>12</v>
      </c>
      <c r="N28" s="44">
        <v>1488</v>
      </c>
      <c r="O28" s="44">
        <v>1392</v>
      </c>
      <c r="P28" s="45">
        <v>1440</v>
      </c>
      <c r="Q28" s="44">
        <v>1480</v>
      </c>
      <c r="R28" s="44">
        <v>24</v>
      </c>
      <c r="S28" s="45">
        <v>24</v>
      </c>
      <c r="T28" s="45">
        <v>0</v>
      </c>
      <c r="U28" s="45">
        <v>0</v>
      </c>
      <c r="V28" s="45"/>
      <c r="W28" s="45"/>
      <c r="X28" s="45"/>
      <c r="Y28" s="45"/>
      <c r="Z28" s="45">
        <v>878</v>
      </c>
      <c r="AA28" s="40">
        <v>2.9863325740318905</v>
      </c>
      <c r="AB28" s="40">
        <v>3.6195899772209565</v>
      </c>
      <c r="AC28" s="40">
        <v>6.8337129840546698E-2</v>
      </c>
      <c r="AD28" s="40">
        <v>1.366742596810934E-2</v>
      </c>
      <c r="AE28" s="40">
        <v>0</v>
      </c>
      <c r="AF28" s="40">
        <v>0</v>
      </c>
      <c r="AG28" s="40">
        <v>6.6879271070615038</v>
      </c>
      <c r="AH28" s="41">
        <v>0.85416666666666663</v>
      </c>
      <c r="AI28" s="41">
        <v>0.94333333333333336</v>
      </c>
      <c r="AJ28" s="41">
        <v>1</v>
      </c>
      <c r="AK28" s="41">
        <v>1</v>
      </c>
      <c r="AL28" s="41">
        <v>0.93548387096774188</v>
      </c>
      <c r="AM28" s="41">
        <v>1.0277777777777777</v>
      </c>
      <c r="AN28" s="41">
        <v>1</v>
      </c>
      <c r="AO28" s="41" t="s">
        <v>31</v>
      </c>
      <c r="AP28" s="41" t="s">
        <v>31</v>
      </c>
      <c r="AQ28" s="41" t="s">
        <v>31</v>
      </c>
    </row>
    <row r="29" spans="1:43" ht="91" x14ac:dyDescent="0.35">
      <c r="A29" s="35" t="str">
        <f>IFERROR(VLOOKUP($E$5&amp;B29,Sites,4,FALSE),"")</f>
        <v/>
      </c>
      <c r="B29" s="48" t="s">
        <v>46</v>
      </c>
      <c r="C29" s="8" t="s">
        <v>69</v>
      </c>
      <c r="D29" s="37" t="s">
        <v>41</v>
      </c>
      <c r="E29" s="42" t="s">
        <v>34</v>
      </c>
      <c r="F29" s="39">
        <v>1245</v>
      </c>
      <c r="G29" s="44">
        <v>1210.5</v>
      </c>
      <c r="H29" s="44">
        <v>1056</v>
      </c>
      <c r="I29" s="44">
        <v>984</v>
      </c>
      <c r="J29" s="44">
        <v>12</v>
      </c>
      <c r="K29" s="44">
        <v>12</v>
      </c>
      <c r="L29" s="44">
        <v>36</v>
      </c>
      <c r="M29" s="44">
        <v>36</v>
      </c>
      <c r="N29" s="44">
        <v>1032</v>
      </c>
      <c r="O29" s="44">
        <v>1032</v>
      </c>
      <c r="P29" s="45">
        <v>1044</v>
      </c>
      <c r="Q29" s="44">
        <v>1116</v>
      </c>
      <c r="R29" s="44">
        <v>48</v>
      </c>
      <c r="S29" s="45">
        <v>48</v>
      </c>
      <c r="T29" s="45">
        <v>36</v>
      </c>
      <c r="U29" s="45">
        <v>36</v>
      </c>
      <c r="V29" s="45"/>
      <c r="W29" s="45"/>
      <c r="X29" s="45"/>
      <c r="Y29" s="45"/>
      <c r="Z29" s="45">
        <v>809</v>
      </c>
      <c r="AA29" s="40">
        <v>2.7719406674907292</v>
      </c>
      <c r="AB29" s="40">
        <v>2.5957972805933252</v>
      </c>
      <c r="AC29" s="40">
        <v>7.4165636588380712E-2</v>
      </c>
      <c r="AD29" s="40">
        <v>8.8998763906056863E-2</v>
      </c>
      <c r="AE29" s="40">
        <v>0</v>
      </c>
      <c r="AF29" s="40">
        <v>0</v>
      </c>
      <c r="AG29" s="40">
        <v>5.5309023485784916</v>
      </c>
      <c r="AH29" s="41">
        <v>0.97228915662650606</v>
      </c>
      <c r="AI29" s="41">
        <v>0.93181818181818177</v>
      </c>
      <c r="AJ29" s="41">
        <v>1</v>
      </c>
      <c r="AK29" s="41">
        <v>1</v>
      </c>
      <c r="AL29" s="41">
        <v>1</v>
      </c>
      <c r="AM29" s="41">
        <v>1.0689655172413792</v>
      </c>
      <c r="AN29" s="41">
        <v>1</v>
      </c>
      <c r="AO29" s="41">
        <v>1</v>
      </c>
      <c r="AP29" s="41" t="s">
        <v>31</v>
      </c>
      <c r="AQ29" s="41" t="s">
        <v>31</v>
      </c>
    </row>
    <row r="30" spans="1:43" ht="78" x14ac:dyDescent="0.35">
      <c r="A30" s="35" t="str">
        <f>IFERROR(VLOOKUP($E$5&amp;B30,Sites,4,FALSE),"")</f>
        <v/>
      </c>
      <c r="B30" s="48" t="s">
        <v>46</v>
      </c>
      <c r="C30" s="8" t="s">
        <v>70</v>
      </c>
      <c r="D30" s="37" t="s">
        <v>71</v>
      </c>
      <c r="E30" s="42" t="s">
        <v>72</v>
      </c>
      <c r="F30" s="39">
        <v>1343</v>
      </c>
      <c r="G30" s="44">
        <v>1303.5</v>
      </c>
      <c r="H30" s="44">
        <v>960</v>
      </c>
      <c r="I30" s="44">
        <v>805</v>
      </c>
      <c r="J30" s="44">
        <v>0</v>
      </c>
      <c r="K30" s="44">
        <v>0</v>
      </c>
      <c r="L30" s="44">
        <v>0</v>
      </c>
      <c r="M30" s="44">
        <v>82</v>
      </c>
      <c r="N30" s="44">
        <v>720</v>
      </c>
      <c r="O30" s="44">
        <v>732</v>
      </c>
      <c r="P30" s="45">
        <v>720</v>
      </c>
      <c r="Q30" s="44">
        <v>684</v>
      </c>
      <c r="R30" s="44"/>
      <c r="S30" s="45"/>
      <c r="T30" s="45"/>
      <c r="U30" s="45"/>
      <c r="V30" s="45"/>
      <c r="W30" s="45"/>
      <c r="X30" s="45"/>
      <c r="Y30" s="45"/>
      <c r="Z30" s="45">
        <v>565</v>
      </c>
      <c r="AA30" s="40">
        <v>3.602654867256637</v>
      </c>
      <c r="AB30" s="40">
        <v>2.6353982300884957</v>
      </c>
      <c r="AC30" s="40">
        <v>0</v>
      </c>
      <c r="AD30" s="40">
        <v>0.14513274336283186</v>
      </c>
      <c r="AE30" s="40">
        <v>0</v>
      </c>
      <c r="AF30" s="40">
        <v>0</v>
      </c>
      <c r="AG30" s="40">
        <v>6.3831858407079647</v>
      </c>
      <c r="AH30" s="41">
        <v>0.97058823529411764</v>
      </c>
      <c r="AI30" s="41">
        <v>0.83854166666666663</v>
      </c>
      <c r="AJ30" s="41" t="s">
        <v>31</v>
      </c>
      <c r="AK30" s="41" t="s">
        <v>31</v>
      </c>
      <c r="AL30" s="41">
        <v>1.0166666666666666</v>
      </c>
      <c r="AM30" s="41">
        <v>0.95</v>
      </c>
      <c r="AN30" s="41" t="s">
        <v>31</v>
      </c>
      <c r="AO30" s="41" t="s">
        <v>31</v>
      </c>
      <c r="AP30" s="41" t="s">
        <v>31</v>
      </c>
      <c r="AQ30" s="41" t="s">
        <v>31</v>
      </c>
    </row>
    <row r="31" spans="1:43" ht="65" x14ac:dyDescent="0.35">
      <c r="A31" s="35" t="str">
        <f>IFERROR(VLOOKUP($E$5&amp;B31,Sites,4,FALSE),"")</f>
        <v/>
      </c>
      <c r="B31" s="48" t="s">
        <v>46</v>
      </c>
      <c r="C31" s="8" t="s">
        <v>73</v>
      </c>
      <c r="D31" s="37" t="s">
        <v>74</v>
      </c>
      <c r="E31" s="42" t="s">
        <v>75</v>
      </c>
      <c r="F31" s="39">
        <v>1380</v>
      </c>
      <c r="G31" s="44">
        <v>1334</v>
      </c>
      <c r="H31" s="44">
        <v>1035</v>
      </c>
      <c r="I31" s="44">
        <v>972.5</v>
      </c>
      <c r="J31" s="44">
        <v>0</v>
      </c>
      <c r="K31" s="44">
        <v>0</v>
      </c>
      <c r="L31" s="44">
        <v>0</v>
      </c>
      <c r="M31" s="44">
        <v>0</v>
      </c>
      <c r="N31" s="44">
        <v>690</v>
      </c>
      <c r="O31" s="44">
        <v>690</v>
      </c>
      <c r="P31" s="45">
        <v>345</v>
      </c>
      <c r="Q31" s="44">
        <v>345</v>
      </c>
      <c r="R31" s="44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394</v>
      </c>
      <c r="AA31" s="40">
        <v>5.1370558375634516</v>
      </c>
      <c r="AB31" s="40">
        <v>3.3439086294416245</v>
      </c>
      <c r="AC31" s="40">
        <v>0</v>
      </c>
      <c r="AD31" s="40">
        <v>0</v>
      </c>
      <c r="AE31" s="40">
        <v>0</v>
      </c>
      <c r="AF31" s="40">
        <v>0</v>
      </c>
      <c r="AG31" s="40">
        <v>8.4809644670050766</v>
      </c>
      <c r="AH31" s="41">
        <v>0.96666666666666667</v>
      </c>
      <c r="AI31" s="41">
        <v>0.93961352657004826</v>
      </c>
      <c r="AJ31" s="41" t="s">
        <v>31</v>
      </c>
      <c r="AK31" s="41" t="s">
        <v>31</v>
      </c>
      <c r="AL31" s="41">
        <v>1</v>
      </c>
      <c r="AM31" s="41">
        <v>1</v>
      </c>
      <c r="AN31" s="41" t="s">
        <v>31</v>
      </c>
      <c r="AO31" s="41" t="s">
        <v>31</v>
      </c>
      <c r="AP31" s="41" t="s">
        <v>31</v>
      </c>
      <c r="AQ31" s="41" t="s">
        <v>31</v>
      </c>
    </row>
    <row r="32" spans="1:43" ht="65" x14ac:dyDescent="0.35">
      <c r="A32" s="35" t="str">
        <f>IFERROR(VLOOKUP($E$5&amp;B32,Sites,4,FALSE),"")</f>
        <v/>
      </c>
      <c r="B32" s="48" t="s">
        <v>46</v>
      </c>
      <c r="C32" s="8" t="s">
        <v>76</v>
      </c>
      <c r="D32" s="37" t="s">
        <v>55</v>
      </c>
      <c r="E32" s="42" t="s">
        <v>56</v>
      </c>
      <c r="F32" s="39">
        <v>1035</v>
      </c>
      <c r="G32" s="44">
        <v>1095</v>
      </c>
      <c r="H32" s="44">
        <v>817.5</v>
      </c>
      <c r="I32" s="44">
        <v>896</v>
      </c>
      <c r="J32" s="44">
        <v>0</v>
      </c>
      <c r="K32" s="44">
        <v>0</v>
      </c>
      <c r="L32" s="44">
        <v>67.5</v>
      </c>
      <c r="M32" s="44">
        <v>67.5</v>
      </c>
      <c r="N32" s="44">
        <v>690</v>
      </c>
      <c r="O32" s="44">
        <v>690</v>
      </c>
      <c r="P32" s="45">
        <v>690</v>
      </c>
      <c r="Q32" s="44">
        <v>1000.5</v>
      </c>
      <c r="R32" s="44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565</v>
      </c>
      <c r="AA32" s="40">
        <v>3.1592920353982299</v>
      </c>
      <c r="AB32" s="40">
        <v>3.3566371681415927</v>
      </c>
      <c r="AC32" s="40">
        <v>0</v>
      </c>
      <c r="AD32" s="40">
        <v>0.11946902654867257</v>
      </c>
      <c r="AE32" s="40">
        <v>0</v>
      </c>
      <c r="AF32" s="40">
        <v>0</v>
      </c>
      <c r="AG32" s="40">
        <v>6.6353982300884953</v>
      </c>
      <c r="AH32" s="41">
        <v>1.0579710144927537</v>
      </c>
      <c r="AI32" s="41">
        <v>1.0960244648318043</v>
      </c>
      <c r="AJ32" s="41" t="s">
        <v>31</v>
      </c>
      <c r="AK32" s="41">
        <v>1</v>
      </c>
      <c r="AL32" s="41">
        <v>1</v>
      </c>
      <c r="AM32" s="41">
        <v>1.45</v>
      </c>
      <c r="AN32" s="41" t="s">
        <v>31</v>
      </c>
      <c r="AO32" s="41" t="s">
        <v>31</v>
      </c>
      <c r="AP32" s="41" t="s">
        <v>31</v>
      </c>
      <c r="AQ32" s="41" t="s">
        <v>31</v>
      </c>
    </row>
    <row r="33" spans="1:43" ht="65" x14ac:dyDescent="0.35">
      <c r="A33" s="35" t="str">
        <f>IFERROR(VLOOKUP($E$5&amp;B33,Sites,4,FALSE),"")</f>
        <v/>
      </c>
      <c r="B33" s="48" t="s">
        <v>46</v>
      </c>
      <c r="C33" s="8" t="s">
        <v>77</v>
      </c>
      <c r="D33" s="37" t="s">
        <v>55</v>
      </c>
      <c r="E33" s="42" t="s">
        <v>78</v>
      </c>
      <c r="F33" s="39">
        <v>1426</v>
      </c>
      <c r="G33" s="44">
        <v>1302</v>
      </c>
      <c r="H33" s="44">
        <v>1035</v>
      </c>
      <c r="I33" s="44">
        <v>920</v>
      </c>
      <c r="J33" s="44">
        <v>0</v>
      </c>
      <c r="K33" s="44">
        <v>0</v>
      </c>
      <c r="L33" s="44">
        <v>132</v>
      </c>
      <c r="M33" s="44">
        <v>132</v>
      </c>
      <c r="N33" s="44">
        <v>690</v>
      </c>
      <c r="O33" s="44">
        <v>816.5</v>
      </c>
      <c r="P33" s="45">
        <v>678.5</v>
      </c>
      <c r="Q33" s="44">
        <v>713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5">
        <v>659</v>
      </c>
      <c r="AA33" s="40">
        <v>3.2147192716236721</v>
      </c>
      <c r="AB33" s="40">
        <v>2.4779969650986344</v>
      </c>
      <c r="AC33" s="40">
        <v>0</v>
      </c>
      <c r="AD33" s="40">
        <v>0.20030349013657056</v>
      </c>
      <c r="AE33" s="40">
        <v>0</v>
      </c>
      <c r="AF33" s="40">
        <v>0</v>
      </c>
      <c r="AG33" s="40">
        <v>5.8930197268588769</v>
      </c>
      <c r="AH33" s="41">
        <v>0.91304347826086951</v>
      </c>
      <c r="AI33" s="41">
        <v>0.88888888888888884</v>
      </c>
      <c r="AJ33" s="41" t="s">
        <v>31</v>
      </c>
      <c r="AK33" s="41">
        <v>1</v>
      </c>
      <c r="AL33" s="41">
        <v>1.1833333333333333</v>
      </c>
      <c r="AM33" s="41">
        <v>1.0508474576271187</v>
      </c>
      <c r="AN33" s="41" t="s">
        <v>31</v>
      </c>
      <c r="AO33" s="41" t="s">
        <v>31</v>
      </c>
      <c r="AP33" s="41" t="s">
        <v>31</v>
      </c>
      <c r="AQ33" s="41" t="s">
        <v>31</v>
      </c>
    </row>
    <row r="34" spans="1:43" ht="65" x14ac:dyDescent="0.35">
      <c r="A34" s="35" t="str">
        <f>IFERROR(VLOOKUP($E$5&amp;B34,Sites,4,FALSE),"")</f>
        <v/>
      </c>
      <c r="B34" s="48" t="s">
        <v>46</v>
      </c>
      <c r="C34" s="8" t="s">
        <v>79</v>
      </c>
      <c r="D34" s="37" t="s">
        <v>45</v>
      </c>
      <c r="E34" s="42"/>
      <c r="F34" s="39">
        <v>1794</v>
      </c>
      <c r="G34" s="44">
        <v>1626</v>
      </c>
      <c r="H34" s="44">
        <v>1740</v>
      </c>
      <c r="I34" s="44">
        <v>945.5</v>
      </c>
      <c r="J34" s="44"/>
      <c r="K34" s="44"/>
      <c r="L34" s="44"/>
      <c r="M34" s="44"/>
      <c r="N34" s="44">
        <v>1364</v>
      </c>
      <c r="O34" s="44">
        <v>1029</v>
      </c>
      <c r="P34" s="45">
        <v>1364</v>
      </c>
      <c r="Q34" s="44">
        <v>1052</v>
      </c>
      <c r="R34" s="44"/>
      <c r="S34" s="45"/>
      <c r="T34" s="45"/>
      <c r="U34" s="45"/>
      <c r="V34" s="45"/>
      <c r="W34" s="45"/>
      <c r="X34" s="45"/>
      <c r="Y34" s="45"/>
      <c r="Z34" s="45">
        <v>536</v>
      </c>
      <c r="AA34" s="40">
        <v>4.9533582089552235</v>
      </c>
      <c r="AB34" s="40">
        <v>3.7266791044776117</v>
      </c>
      <c r="AC34" s="40">
        <v>0</v>
      </c>
      <c r="AD34" s="40">
        <v>0</v>
      </c>
      <c r="AE34" s="40">
        <v>0</v>
      </c>
      <c r="AF34" s="40">
        <v>0</v>
      </c>
      <c r="AG34" s="40">
        <v>8.6800373134328357</v>
      </c>
      <c r="AH34" s="41">
        <v>0.90635451505016718</v>
      </c>
      <c r="AI34" s="41">
        <v>0.54339080459770117</v>
      </c>
      <c r="AJ34" s="41" t="s">
        <v>31</v>
      </c>
      <c r="AK34" s="41" t="s">
        <v>31</v>
      </c>
      <c r="AL34" s="41">
        <v>0.75439882697947214</v>
      </c>
      <c r="AM34" s="41">
        <v>0.77126099706744866</v>
      </c>
      <c r="AN34" s="41" t="s">
        <v>31</v>
      </c>
      <c r="AO34" s="41" t="s">
        <v>31</v>
      </c>
      <c r="AP34" s="41" t="s">
        <v>31</v>
      </c>
      <c r="AQ34" s="41" t="s">
        <v>31</v>
      </c>
    </row>
    <row r="35" spans="1:43" ht="65" x14ac:dyDescent="0.35">
      <c r="A35" s="35" t="str">
        <f>IFERROR(VLOOKUP($E$5&amp;B35,Sites,4,FALSE),"")</f>
        <v/>
      </c>
      <c r="B35" s="48" t="s">
        <v>46</v>
      </c>
      <c r="C35" s="8" t="s">
        <v>80</v>
      </c>
      <c r="D35" s="37" t="s">
        <v>45</v>
      </c>
      <c r="E35" s="42"/>
      <c r="F35" s="39"/>
      <c r="G35" s="44"/>
      <c r="H35" s="44"/>
      <c r="I35" s="44"/>
      <c r="J35" s="44"/>
      <c r="K35" s="44"/>
      <c r="L35" s="44"/>
      <c r="M35" s="44"/>
      <c r="N35" s="44"/>
      <c r="O35" s="44"/>
      <c r="P35" s="45"/>
      <c r="Q35" s="44"/>
      <c r="R35" s="44"/>
      <c r="S35" s="45"/>
      <c r="T35" s="45"/>
      <c r="U35" s="45"/>
      <c r="V35" s="45"/>
      <c r="W35" s="45"/>
      <c r="X35" s="45"/>
      <c r="Y35" s="45"/>
      <c r="Z35" s="45"/>
      <c r="AA35" s="40" t="s">
        <v>31</v>
      </c>
      <c r="AB35" s="40" t="s">
        <v>31</v>
      </c>
      <c r="AC35" s="40" t="s">
        <v>31</v>
      </c>
      <c r="AD35" s="40" t="s">
        <v>31</v>
      </c>
      <c r="AE35" s="40" t="s">
        <v>31</v>
      </c>
      <c r="AF35" s="40" t="s">
        <v>31</v>
      </c>
      <c r="AG35" s="40" t="s">
        <v>31</v>
      </c>
      <c r="AH35" s="41" t="s">
        <v>31</v>
      </c>
      <c r="AI35" s="41" t="s">
        <v>31</v>
      </c>
      <c r="AJ35" s="41" t="s">
        <v>31</v>
      </c>
      <c r="AK35" s="41" t="s">
        <v>31</v>
      </c>
      <c r="AL35" s="41" t="s">
        <v>31</v>
      </c>
      <c r="AM35" s="41" t="s">
        <v>31</v>
      </c>
      <c r="AN35" s="41" t="s">
        <v>31</v>
      </c>
      <c r="AO35" s="41" t="s">
        <v>31</v>
      </c>
      <c r="AP35" s="41" t="s">
        <v>31</v>
      </c>
      <c r="AQ35" s="41" t="s">
        <v>31</v>
      </c>
    </row>
    <row r="36" spans="1:43" ht="65" x14ac:dyDescent="0.35">
      <c r="A36" s="35" t="str">
        <f>IFERROR(VLOOKUP($E$5&amp;B36,Sites,4,FALSE),"")</f>
        <v/>
      </c>
      <c r="B36" s="48" t="s">
        <v>46</v>
      </c>
      <c r="C36" s="8" t="s">
        <v>81</v>
      </c>
      <c r="D36" s="37" t="s">
        <v>45</v>
      </c>
      <c r="E36" s="42"/>
      <c r="F36" s="39">
        <v>2278</v>
      </c>
      <c r="G36" s="44">
        <v>2155</v>
      </c>
      <c r="H36" s="44">
        <v>806</v>
      </c>
      <c r="I36" s="44">
        <v>699.75</v>
      </c>
      <c r="J36" s="44"/>
      <c r="K36" s="44"/>
      <c r="L36" s="44"/>
      <c r="M36" s="44"/>
      <c r="N36" s="44">
        <v>2046</v>
      </c>
      <c r="O36" s="44">
        <v>1816</v>
      </c>
      <c r="P36" s="45">
        <v>682</v>
      </c>
      <c r="Q36" s="44">
        <v>550</v>
      </c>
      <c r="R36" s="44"/>
      <c r="S36" s="45"/>
      <c r="T36" s="45"/>
      <c r="U36" s="45"/>
      <c r="V36" s="45"/>
      <c r="W36" s="45"/>
      <c r="X36" s="45"/>
      <c r="Y36" s="45"/>
      <c r="Z36" s="45">
        <v>105</v>
      </c>
      <c r="AA36" s="40">
        <v>37.819047619047616</v>
      </c>
      <c r="AB36" s="40">
        <v>11.902380952380952</v>
      </c>
      <c r="AC36" s="40">
        <v>0</v>
      </c>
      <c r="AD36" s="40">
        <v>0</v>
      </c>
      <c r="AE36" s="40">
        <v>0</v>
      </c>
      <c r="AF36" s="40">
        <v>0</v>
      </c>
      <c r="AG36" s="40">
        <v>49.721428571428568</v>
      </c>
      <c r="AH36" s="41">
        <v>0.94600526777875327</v>
      </c>
      <c r="AI36" s="41">
        <v>0.86817617866004959</v>
      </c>
      <c r="AJ36" s="41" t="s">
        <v>31</v>
      </c>
      <c r="AK36" s="41" t="s">
        <v>31</v>
      </c>
      <c r="AL36" s="41">
        <v>0.88758553274682306</v>
      </c>
      <c r="AM36" s="41">
        <v>0.80645161290322576</v>
      </c>
      <c r="AN36" s="41" t="s">
        <v>31</v>
      </c>
      <c r="AO36" s="41" t="s">
        <v>31</v>
      </c>
      <c r="AP36" s="41" t="s">
        <v>31</v>
      </c>
      <c r="AQ36" s="41" t="s">
        <v>31</v>
      </c>
    </row>
    <row r="37" spans="1:43" ht="65" x14ac:dyDescent="0.35">
      <c r="A37" s="35" t="str">
        <f>IFERROR(VLOOKUP($E$5&amp;B37,Sites,4,FALSE),"")</f>
        <v/>
      </c>
      <c r="B37" s="48" t="s">
        <v>46</v>
      </c>
      <c r="C37" s="8" t="s">
        <v>82</v>
      </c>
      <c r="D37" s="37" t="s">
        <v>83</v>
      </c>
      <c r="E37" s="42"/>
      <c r="F37" s="39"/>
      <c r="G37" s="44"/>
      <c r="H37" s="44"/>
      <c r="I37" s="44"/>
      <c r="J37" s="44"/>
      <c r="K37" s="44"/>
      <c r="L37" s="44"/>
      <c r="M37" s="44"/>
      <c r="N37" s="44"/>
      <c r="O37" s="44"/>
      <c r="P37" s="45"/>
      <c r="Q37" s="44"/>
      <c r="R37" s="44"/>
      <c r="S37" s="45"/>
      <c r="T37" s="45"/>
      <c r="U37" s="45"/>
      <c r="V37" s="45"/>
      <c r="W37" s="45"/>
      <c r="X37" s="45"/>
      <c r="Y37" s="45"/>
      <c r="Z37" s="45"/>
      <c r="AA37" s="40" t="s">
        <v>31</v>
      </c>
      <c r="AB37" s="40" t="s">
        <v>31</v>
      </c>
      <c r="AC37" s="40" t="s">
        <v>31</v>
      </c>
      <c r="AD37" s="40" t="s">
        <v>31</v>
      </c>
      <c r="AE37" s="40" t="s">
        <v>31</v>
      </c>
      <c r="AF37" s="40" t="s">
        <v>31</v>
      </c>
      <c r="AG37" s="40" t="s">
        <v>31</v>
      </c>
      <c r="AH37" s="41" t="s">
        <v>31</v>
      </c>
      <c r="AI37" s="41" t="s">
        <v>31</v>
      </c>
      <c r="AJ37" s="41" t="s">
        <v>31</v>
      </c>
      <c r="AK37" s="41" t="s">
        <v>31</v>
      </c>
      <c r="AL37" s="41" t="s">
        <v>31</v>
      </c>
      <c r="AM37" s="41" t="s">
        <v>31</v>
      </c>
      <c r="AN37" s="41" t="s">
        <v>31</v>
      </c>
      <c r="AO37" s="41" t="s">
        <v>31</v>
      </c>
      <c r="AP37" s="41" t="s">
        <v>31</v>
      </c>
      <c r="AQ37" s="41" t="s">
        <v>31</v>
      </c>
    </row>
    <row r="38" spans="1:43" ht="65" x14ac:dyDescent="0.35">
      <c r="A38" s="35" t="str">
        <f>IFERROR(VLOOKUP($E$5&amp;B38,Sites,4,FALSE),"")</f>
        <v/>
      </c>
      <c r="B38" s="48" t="s">
        <v>46</v>
      </c>
      <c r="C38" s="8" t="s">
        <v>84</v>
      </c>
      <c r="D38" s="37" t="s">
        <v>83</v>
      </c>
      <c r="E38" s="42"/>
      <c r="F38" s="39">
        <v>1576.5</v>
      </c>
      <c r="G38" s="44">
        <v>1517</v>
      </c>
      <c r="H38" s="44">
        <v>912</v>
      </c>
      <c r="I38" s="44">
        <v>844.5</v>
      </c>
      <c r="J38" s="44"/>
      <c r="K38" s="44"/>
      <c r="L38" s="44"/>
      <c r="M38" s="44"/>
      <c r="N38" s="44">
        <v>1045</v>
      </c>
      <c r="O38" s="44">
        <v>1011</v>
      </c>
      <c r="P38" s="45">
        <v>583</v>
      </c>
      <c r="Q38" s="44">
        <v>583</v>
      </c>
      <c r="R38" s="44"/>
      <c r="S38" s="45"/>
      <c r="T38" s="45"/>
      <c r="U38" s="45"/>
      <c r="V38" s="45"/>
      <c r="W38" s="45"/>
      <c r="X38" s="45"/>
      <c r="Y38" s="45"/>
      <c r="Z38" s="45">
        <v>450</v>
      </c>
      <c r="AA38" s="40">
        <v>5.6177777777777775</v>
      </c>
      <c r="AB38" s="40">
        <v>3.1722222222222221</v>
      </c>
      <c r="AC38" s="40">
        <v>0</v>
      </c>
      <c r="AD38" s="40">
        <v>0</v>
      </c>
      <c r="AE38" s="40">
        <v>0</v>
      </c>
      <c r="AF38" s="40">
        <v>0</v>
      </c>
      <c r="AG38" s="40">
        <v>8.7899999999999991</v>
      </c>
      <c r="AH38" s="41">
        <v>0.96225816682524579</v>
      </c>
      <c r="AI38" s="41">
        <v>0.92598684210526316</v>
      </c>
      <c r="AJ38" s="41" t="s">
        <v>31</v>
      </c>
      <c r="AK38" s="41" t="s">
        <v>31</v>
      </c>
      <c r="AL38" s="41">
        <v>0.96746411483253592</v>
      </c>
      <c r="AM38" s="41">
        <v>1</v>
      </c>
      <c r="AN38" s="41" t="s">
        <v>31</v>
      </c>
      <c r="AO38" s="41" t="s">
        <v>31</v>
      </c>
      <c r="AP38" s="41" t="s">
        <v>31</v>
      </c>
      <c r="AQ38" s="41" t="s">
        <v>31</v>
      </c>
    </row>
    <row r="39" spans="1:43" ht="65" x14ac:dyDescent="0.35">
      <c r="A39" s="35" t="str">
        <f>IFERROR(VLOOKUP($E$5&amp;B39,Sites,4,FALSE),"")</f>
        <v/>
      </c>
      <c r="B39" s="48" t="s">
        <v>46</v>
      </c>
      <c r="C39" s="8" t="s">
        <v>85</v>
      </c>
      <c r="D39" s="37" t="s">
        <v>86</v>
      </c>
      <c r="E39" s="42"/>
      <c r="F39" s="39">
        <v>2820</v>
      </c>
      <c r="G39" s="44">
        <v>2173.5</v>
      </c>
      <c r="H39" s="44">
        <v>60</v>
      </c>
      <c r="I39" s="44">
        <v>84</v>
      </c>
      <c r="J39" s="44"/>
      <c r="K39" s="44"/>
      <c r="L39" s="44"/>
      <c r="M39" s="44"/>
      <c r="N39" s="44">
        <v>2211</v>
      </c>
      <c r="O39" s="44">
        <v>1969</v>
      </c>
      <c r="P39" s="45">
        <v>99</v>
      </c>
      <c r="Q39" s="44">
        <v>88</v>
      </c>
      <c r="R39" s="44"/>
      <c r="S39" s="45"/>
      <c r="T39" s="45"/>
      <c r="U39" s="45"/>
      <c r="V39" s="45"/>
      <c r="W39" s="45"/>
      <c r="X39" s="45"/>
      <c r="Y39" s="45"/>
      <c r="Z39" s="45">
        <v>413</v>
      </c>
      <c r="AA39" s="40">
        <v>10.030266343825666</v>
      </c>
      <c r="AB39" s="40">
        <v>0.41646489104116224</v>
      </c>
      <c r="AC39" s="40">
        <v>0</v>
      </c>
      <c r="AD39" s="40">
        <v>0</v>
      </c>
      <c r="AE39" s="40">
        <v>0</v>
      </c>
      <c r="AF39" s="40">
        <v>0</v>
      </c>
      <c r="AG39" s="40">
        <v>10.446731234866828</v>
      </c>
      <c r="AH39" s="41">
        <v>0.77074468085106385</v>
      </c>
      <c r="AI39" s="41">
        <v>1.4</v>
      </c>
      <c r="AJ39" s="41" t="s">
        <v>31</v>
      </c>
      <c r="AK39" s="41" t="s">
        <v>31</v>
      </c>
      <c r="AL39" s="41">
        <v>0.89054726368159209</v>
      </c>
      <c r="AM39" s="41">
        <v>0.88888888888888884</v>
      </c>
      <c r="AN39" s="41" t="s">
        <v>31</v>
      </c>
      <c r="AO39" s="41" t="s">
        <v>31</v>
      </c>
      <c r="AP39" s="41" t="s">
        <v>31</v>
      </c>
      <c r="AQ39" s="41" t="s">
        <v>31</v>
      </c>
    </row>
    <row r="40" spans="1:43" ht="65" x14ac:dyDescent="0.35">
      <c r="A40" s="35" t="str">
        <f>IFERROR(VLOOKUP($E$5&amp;B40,Sites,4,FALSE),"")</f>
        <v/>
      </c>
      <c r="B40" s="48" t="s">
        <v>87</v>
      </c>
      <c r="C40" s="8" t="s">
        <v>88</v>
      </c>
      <c r="D40" s="37" t="s">
        <v>89</v>
      </c>
      <c r="E40" s="42" t="s">
        <v>89</v>
      </c>
      <c r="F40" s="39">
        <v>1140</v>
      </c>
      <c r="G40" s="44">
        <v>1185</v>
      </c>
      <c r="H40" s="44">
        <v>1440</v>
      </c>
      <c r="I40" s="44">
        <v>1183</v>
      </c>
      <c r="J40" s="44">
        <v>0</v>
      </c>
      <c r="K40" s="44">
        <v>0</v>
      </c>
      <c r="L40" s="44">
        <v>0</v>
      </c>
      <c r="M40" s="44">
        <v>0</v>
      </c>
      <c r="N40" s="44">
        <v>1080</v>
      </c>
      <c r="O40" s="44">
        <v>1080</v>
      </c>
      <c r="P40" s="45">
        <v>1080</v>
      </c>
      <c r="Q40" s="44">
        <v>1080</v>
      </c>
      <c r="R40" s="44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788</v>
      </c>
      <c r="AA40" s="40">
        <v>2.8743654822335025</v>
      </c>
      <c r="AB40" s="40">
        <v>2.8718274111675126</v>
      </c>
      <c r="AC40" s="40">
        <v>0</v>
      </c>
      <c r="AD40" s="40">
        <v>0</v>
      </c>
      <c r="AE40" s="40">
        <v>0</v>
      </c>
      <c r="AF40" s="40">
        <v>0</v>
      </c>
      <c r="AG40" s="40">
        <v>5.7461928934010151</v>
      </c>
      <c r="AH40" s="41">
        <v>1.0394736842105263</v>
      </c>
      <c r="AI40" s="41">
        <v>0.82152777777777775</v>
      </c>
      <c r="AJ40" s="41" t="s">
        <v>31</v>
      </c>
      <c r="AK40" s="41" t="s">
        <v>31</v>
      </c>
      <c r="AL40" s="41">
        <v>1</v>
      </c>
      <c r="AM40" s="41">
        <v>1</v>
      </c>
      <c r="AN40" s="41" t="s">
        <v>31</v>
      </c>
      <c r="AO40" s="41" t="s">
        <v>31</v>
      </c>
      <c r="AP40" s="41" t="s">
        <v>31</v>
      </c>
      <c r="AQ40" s="41" t="s">
        <v>31</v>
      </c>
    </row>
    <row r="41" spans="1:43" ht="65" x14ac:dyDescent="0.35">
      <c r="A41" s="35" t="str">
        <f>IFERROR(VLOOKUP($E$5&amp;B41,Sites,4,FALSE),"")</f>
        <v/>
      </c>
      <c r="B41" s="48" t="s">
        <v>87</v>
      </c>
      <c r="C41" s="8" t="s">
        <v>90</v>
      </c>
      <c r="D41" s="37" t="s">
        <v>89</v>
      </c>
      <c r="E41" s="42" t="s">
        <v>89</v>
      </c>
      <c r="F41" s="39">
        <v>1080</v>
      </c>
      <c r="G41" s="44">
        <v>925</v>
      </c>
      <c r="H41" s="44">
        <v>1440</v>
      </c>
      <c r="I41" s="44">
        <v>1556</v>
      </c>
      <c r="J41" s="44">
        <v>246</v>
      </c>
      <c r="K41" s="44">
        <v>246</v>
      </c>
      <c r="L41" s="44">
        <v>0</v>
      </c>
      <c r="M41" s="44">
        <v>0</v>
      </c>
      <c r="N41" s="44">
        <v>720</v>
      </c>
      <c r="O41" s="44">
        <v>720</v>
      </c>
      <c r="P41" s="45">
        <v>1080</v>
      </c>
      <c r="Q41" s="44">
        <v>1570</v>
      </c>
      <c r="R41" s="44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857</v>
      </c>
      <c r="AA41" s="40">
        <v>1.9194865810968496</v>
      </c>
      <c r="AB41" s="40">
        <v>3.6476079346557762</v>
      </c>
      <c r="AC41" s="40">
        <v>0.28704784130688449</v>
      </c>
      <c r="AD41" s="40">
        <v>0</v>
      </c>
      <c r="AE41" s="40">
        <v>0</v>
      </c>
      <c r="AF41" s="40">
        <v>0</v>
      </c>
      <c r="AG41" s="40">
        <v>5.8541423570595104</v>
      </c>
      <c r="AH41" s="41">
        <v>0.85648148148148151</v>
      </c>
      <c r="AI41" s="41">
        <v>1.0805555555555555</v>
      </c>
      <c r="AJ41" s="41">
        <v>1</v>
      </c>
      <c r="AK41" s="41" t="s">
        <v>31</v>
      </c>
      <c r="AL41" s="41">
        <v>1</v>
      </c>
      <c r="AM41" s="41">
        <v>1.4537037037037037</v>
      </c>
      <c r="AN41" s="41" t="s">
        <v>31</v>
      </c>
      <c r="AO41" s="41" t="s">
        <v>31</v>
      </c>
      <c r="AP41" s="41" t="s">
        <v>31</v>
      </c>
      <c r="AQ41" s="41" t="s">
        <v>31</v>
      </c>
    </row>
    <row r="42" spans="1:43" ht="91" x14ac:dyDescent="0.35">
      <c r="A42" s="35" t="str">
        <f>IFERROR(VLOOKUP($E$5&amp;B42,Sites,4,FALSE),"")</f>
        <v/>
      </c>
      <c r="B42" s="48" t="s">
        <v>32</v>
      </c>
      <c r="C42" s="8" t="s">
        <v>91</v>
      </c>
      <c r="D42" s="37" t="s">
        <v>92</v>
      </c>
      <c r="E42" s="42" t="s">
        <v>93</v>
      </c>
      <c r="F42" s="39">
        <v>1085</v>
      </c>
      <c r="G42" s="44">
        <v>1100</v>
      </c>
      <c r="H42" s="44">
        <v>645</v>
      </c>
      <c r="I42" s="44">
        <v>480</v>
      </c>
      <c r="J42" s="44">
        <v>0</v>
      </c>
      <c r="K42" s="44">
        <v>0</v>
      </c>
      <c r="L42" s="44">
        <v>90</v>
      </c>
      <c r="M42" s="44">
        <v>90</v>
      </c>
      <c r="N42" s="44">
        <v>312</v>
      </c>
      <c r="O42" s="44">
        <v>336</v>
      </c>
      <c r="P42" s="45">
        <v>312</v>
      </c>
      <c r="Q42" s="44">
        <v>288</v>
      </c>
      <c r="R42" s="44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106</v>
      </c>
      <c r="AA42" s="40">
        <v>13.547169811320755</v>
      </c>
      <c r="AB42" s="40">
        <v>7.2452830188679247</v>
      </c>
      <c r="AC42" s="40">
        <v>0</v>
      </c>
      <c r="AD42" s="40">
        <v>0.84905660377358494</v>
      </c>
      <c r="AE42" s="40">
        <v>0</v>
      </c>
      <c r="AF42" s="40">
        <v>0</v>
      </c>
      <c r="AG42" s="40">
        <v>21.641509433962263</v>
      </c>
      <c r="AH42" s="41">
        <v>1.0138248847926268</v>
      </c>
      <c r="AI42" s="41">
        <v>0.7441860465116279</v>
      </c>
      <c r="AJ42" s="41" t="s">
        <v>31</v>
      </c>
      <c r="AK42" s="41">
        <v>1</v>
      </c>
      <c r="AL42" s="41">
        <v>1.0769230769230769</v>
      </c>
      <c r="AM42" s="41">
        <v>0.92307692307692313</v>
      </c>
      <c r="AN42" s="41" t="s">
        <v>31</v>
      </c>
      <c r="AO42" s="41" t="s">
        <v>31</v>
      </c>
      <c r="AP42" s="41" t="s">
        <v>31</v>
      </c>
      <c r="AQ42" s="41" t="s">
        <v>31</v>
      </c>
    </row>
    <row r="43" spans="1:43" ht="65" x14ac:dyDescent="0.35">
      <c r="A43" s="35" t="str">
        <f>IFERROR(VLOOKUP($E$5&amp;B43,Sites,4,FALSE),"")</f>
        <v/>
      </c>
      <c r="B43" s="48" t="s">
        <v>32</v>
      </c>
      <c r="C43" s="8" t="s">
        <v>94</v>
      </c>
      <c r="D43" s="37" t="s">
        <v>86</v>
      </c>
      <c r="E43" s="42" t="s">
        <v>86</v>
      </c>
      <c r="F43" s="39">
        <v>720</v>
      </c>
      <c r="G43" s="44">
        <v>722</v>
      </c>
      <c r="H43" s="44"/>
      <c r="I43" s="44"/>
      <c r="J43" s="44"/>
      <c r="K43" s="44"/>
      <c r="L43" s="44"/>
      <c r="M43" s="44"/>
      <c r="N43" s="44">
        <v>660</v>
      </c>
      <c r="O43" s="44">
        <v>660</v>
      </c>
      <c r="P43" s="45"/>
      <c r="Q43" s="44"/>
      <c r="R43" s="44"/>
      <c r="S43" s="45"/>
      <c r="T43" s="45"/>
      <c r="U43" s="45"/>
      <c r="V43" s="45"/>
      <c r="W43" s="45"/>
      <c r="X43" s="45"/>
      <c r="Y43" s="45"/>
      <c r="Z43" s="45">
        <v>110</v>
      </c>
      <c r="AA43" s="40">
        <v>12.563636363636364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12.563636363636364</v>
      </c>
      <c r="AH43" s="41">
        <v>1.0027777777777778</v>
      </c>
      <c r="AI43" s="41" t="s">
        <v>31</v>
      </c>
      <c r="AJ43" s="41" t="s">
        <v>31</v>
      </c>
      <c r="AK43" s="41" t="s">
        <v>31</v>
      </c>
      <c r="AL43" s="41">
        <v>1</v>
      </c>
      <c r="AM43" s="41" t="s">
        <v>31</v>
      </c>
      <c r="AN43" s="41" t="s">
        <v>31</v>
      </c>
      <c r="AO43" s="41" t="s">
        <v>31</v>
      </c>
      <c r="AP43" s="41" t="s">
        <v>31</v>
      </c>
      <c r="AQ43" s="41" t="s">
        <v>31</v>
      </c>
    </row>
    <row r="44" spans="1:43" ht="65" x14ac:dyDescent="0.35">
      <c r="A44" s="35" t="str">
        <f>IFERROR(VLOOKUP($E$5&amp;B44,Sites,4,FALSE),"")</f>
        <v/>
      </c>
      <c r="B44" s="48" t="s">
        <v>32</v>
      </c>
      <c r="C44" s="8" t="s">
        <v>95</v>
      </c>
      <c r="D44" s="37" t="s">
        <v>45</v>
      </c>
      <c r="E44" s="42"/>
      <c r="F44" s="39">
        <v>1124</v>
      </c>
      <c r="G44" s="44">
        <v>832</v>
      </c>
      <c r="H44" s="44">
        <v>780</v>
      </c>
      <c r="I44" s="44">
        <v>660</v>
      </c>
      <c r="J44" s="44"/>
      <c r="K44" s="44"/>
      <c r="L44" s="44"/>
      <c r="M44" s="44"/>
      <c r="N44" s="44">
        <v>660</v>
      </c>
      <c r="O44" s="44">
        <v>660</v>
      </c>
      <c r="P44" s="45">
        <v>660</v>
      </c>
      <c r="Q44" s="44">
        <v>660</v>
      </c>
      <c r="R44" s="44"/>
      <c r="S44" s="45"/>
      <c r="T44" s="45"/>
      <c r="U44" s="45"/>
      <c r="V44" s="45"/>
      <c r="W44" s="45"/>
      <c r="X44" s="45"/>
      <c r="Y44" s="45"/>
      <c r="Z44" s="45">
        <v>317</v>
      </c>
      <c r="AA44" s="40">
        <v>4.7066246056782335</v>
      </c>
      <c r="AB44" s="40">
        <v>4.1640378548895898</v>
      </c>
      <c r="AC44" s="40">
        <v>0</v>
      </c>
      <c r="AD44" s="40">
        <v>0</v>
      </c>
      <c r="AE44" s="40">
        <v>0</v>
      </c>
      <c r="AF44" s="40">
        <v>0</v>
      </c>
      <c r="AG44" s="40">
        <v>8.8706624605678233</v>
      </c>
      <c r="AH44" s="41">
        <v>0.74021352313167255</v>
      </c>
      <c r="AI44" s="41">
        <v>0.84615384615384615</v>
      </c>
      <c r="AJ44" s="41" t="s">
        <v>31</v>
      </c>
      <c r="AK44" s="41" t="s">
        <v>31</v>
      </c>
      <c r="AL44" s="41">
        <v>1</v>
      </c>
      <c r="AM44" s="41">
        <v>1</v>
      </c>
      <c r="AN44" s="41" t="s">
        <v>31</v>
      </c>
      <c r="AO44" s="41" t="s">
        <v>31</v>
      </c>
      <c r="AP44" s="41" t="s">
        <v>31</v>
      </c>
      <c r="AQ44" s="41" t="s">
        <v>31</v>
      </c>
    </row>
    <row r="45" spans="1:43" ht="65" x14ac:dyDescent="0.35">
      <c r="A45" s="35" t="str">
        <f>IFERROR(VLOOKUP($E$5&amp;B45,Sites,4,FALSE),"")</f>
        <v/>
      </c>
      <c r="B45" s="48" t="s">
        <v>46</v>
      </c>
      <c r="C45" s="8" t="s">
        <v>96</v>
      </c>
      <c r="D45" s="37" t="s">
        <v>92</v>
      </c>
      <c r="E45" s="42" t="s">
        <v>97</v>
      </c>
      <c r="F45" s="39"/>
      <c r="G45" s="44"/>
      <c r="H45" s="44"/>
      <c r="I45" s="44"/>
      <c r="J45" s="44"/>
      <c r="K45" s="44"/>
      <c r="L45" s="44"/>
      <c r="M45" s="44"/>
      <c r="N45" s="44"/>
      <c r="O45" s="44"/>
      <c r="P45" s="45"/>
      <c r="Q45" s="44"/>
      <c r="R45" s="44"/>
      <c r="S45" s="45"/>
      <c r="T45" s="45"/>
      <c r="U45" s="45"/>
      <c r="V45" s="45"/>
      <c r="W45" s="45"/>
      <c r="X45" s="45"/>
      <c r="Y45" s="45"/>
      <c r="Z45" s="45"/>
      <c r="AA45" s="40" t="s">
        <v>31</v>
      </c>
      <c r="AB45" s="40" t="s">
        <v>31</v>
      </c>
      <c r="AC45" s="40" t="s">
        <v>31</v>
      </c>
      <c r="AD45" s="40" t="s">
        <v>31</v>
      </c>
      <c r="AE45" s="40" t="s">
        <v>31</v>
      </c>
      <c r="AF45" s="40" t="s">
        <v>31</v>
      </c>
      <c r="AG45" s="40" t="s">
        <v>31</v>
      </c>
      <c r="AH45" s="41" t="s">
        <v>31</v>
      </c>
      <c r="AI45" s="41" t="s">
        <v>31</v>
      </c>
      <c r="AJ45" s="41" t="s">
        <v>31</v>
      </c>
      <c r="AK45" s="41" t="s">
        <v>31</v>
      </c>
      <c r="AL45" s="41" t="s">
        <v>31</v>
      </c>
      <c r="AM45" s="41" t="s">
        <v>31</v>
      </c>
      <c r="AN45" s="41" t="s">
        <v>31</v>
      </c>
      <c r="AO45" s="41" t="s">
        <v>31</v>
      </c>
      <c r="AP45" s="41" t="s">
        <v>31</v>
      </c>
      <c r="AQ45" s="41" t="s">
        <v>31</v>
      </c>
    </row>
    <row r="46" spans="1:43" ht="65" x14ac:dyDescent="0.35">
      <c r="A46" s="35" t="str">
        <f>IFERROR(VLOOKUP($E$5&amp;B46,Sites,4,FALSE),"")</f>
        <v/>
      </c>
      <c r="B46" s="48" t="s">
        <v>46</v>
      </c>
      <c r="C46" s="8" t="s">
        <v>98</v>
      </c>
      <c r="D46" s="37" t="s">
        <v>92</v>
      </c>
      <c r="E46" s="42" t="s">
        <v>97</v>
      </c>
      <c r="F46" s="39">
        <v>1070</v>
      </c>
      <c r="G46" s="44">
        <v>1096</v>
      </c>
      <c r="H46" s="44">
        <v>928.5</v>
      </c>
      <c r="I46" s="44">
        <v>773.5</v>
      </c>
      <c r="J46" s="44">
        <v>57.5</v>
      </c>
      <c r="K46" s="44">
        <v>57.5</v>
      </c>
      <c r="L46" s="44">
        <v>187.5</v>
      </c>
      <c r="M46" s="44">
        <v>187.5</v>
      </c>
      <c r="N46" s="44">
        <v>690</v>
      </c>
      <c r="O46" s="44">
        <v>690</v>
      </c>
      <c r="P46" s="45">
        <v>690</v>
      </c>
      <c r="Q46" s="44">
        <v>690</v>
      </c>
      <c r="R46" s="44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544</v>
      </c>
      <c r="AA46" s="40">
        <v>3.2830882352941178</v>
      </c>
      <c r="AB46" s="40">
        <v>2.6902573529411766</v>
      </c>
      <c r="AC46" s="40">
        <v>0.10569852941176471</v>
      </c>
      <c r="AD46" s="40">
        <v>0.34466911764705882</v>
      </c>
      <c r="AE46" s="40">
        <v>0</v>
      </c>
      <c r="AF46" s="40">
        <v>0</v>
      </c>
      <c r="AG46" s="40">
        <v>6.4237132352941178</v>
      </c>
      <c r="AH46" s="41">
        <v>1.0242990654205608</v>
      </c>
      <c r="AI46" s="41">
        <v>0.83306408185245018</v>
      </c>
      <c r="AJ46" s="41">
        <v>1</v>
      </c>
      <c r="AK46" s="41">
        <v>1</v>
      </c>
      <c r="AL46" s="41">
        <v>1</v>
      </c>
      <c r="AM46" s="41">
        <v>1</v>
      </c>
      <c r="AN46" s="41" t="s">
        <v>31</v>
      </c>
      <c r="AO46" s="41" t="s">
        <v>31</v>
      </c>
      <c r="AP46" s="41" t="s">
        <v>31</v>
      </c>
      <c r="AQ46" s="41" t="s">
        <v>31</v>
      </c>
    </row>
    <row r="47" spans="1:43" ht="78" x14ac:dyDescent="0.35">
      <c r="A47" s="35" t="str">
        <f>IFERROR(VLOOKUP($E$5&amp;B47,Sites,4,FALSE),"")</f>
        <v/>
      </c>
      <c r="B47" s="48" t="s">
        <v>32</v>
      </c>
      <c r="C47" s="8" t="s">
        <v>99</v>
      </c>
      <c r="D47" s="37" t="s">
        <v>34</v>
      </c>
      <c r="E47" s="42"/>
      <c r="F47" s="39">
        <v>945</v>
      </c>
      <c r="G47" s="44">
        <v>862</v>
      </c>
      <c r="H47" s="44">
        <v>1080</v>
      </c>
      <c r="I47" s="44">
        <v>1039</v>
      </c>
      <c r="J47" s="44">
        <v>0</v>
      </c>
      <c r="K47" s="44">
        <v>0</v>
      </c>
      <c r="L47" s="44">
        <v>0</v>
      </c>
      <c r="M47" s="44">
        <v>0</v>
      </c>
      <c r="N47" s="44">
        <v>720</v>
      </c>
      <c r="O47" s="44">
        <v>720</v>
      </c>
      <c r="P47" s="45">
        <v>1080</v>
      </c>
      <c r="Q47" s="44">
        <v>996</v>
      </c>
      <c r="R47" s="44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537</v>
      </c>
      <c r="AA47" s="40">
        <v>2.9459962756052143</v>
      </c>
      <c r="AB47" s="40">
        <v>3.7895716945996276</v>
      </c>
      <c r="AC47" s="40">
        <v>0</v>
      </c>
      <c r="AD47" s="40">
        <v>0</v>
      </c>
      <c r="AE47" s="40">
        <v>0</v>
      </c>
      <c r="AF47" s="40">
        <v>0</v>
      </c>
      <c r="AG47" s="40">
        <v>6.7355679702048414</v>
      </c>
      <c r="AH47" s="41">
        <v>0.91216931216931219</v>
      </c>
      <c r="AI47" s="41">
        <v>0.96203703703703702</v>
      </c>
      <c r="AJ47" s="41" t="s">
        <v>31</v>
      </c>
      <c r="AK47" s="41" t="s">
        <v>31</v>
      </c>
      <c r="AL47" s="41">
        <v>1</v>
      </c>
      <c r="AM47" s="41">
        <v>0.92222222222222228</v>
      </c>
      <c r="AN47" s="41" t="s">
        <v>31</v>
      </c>
      <c r="AO47" s="41" t="s">
        <v>31</v>
      </c>
      <c r="AP47" s="41" t="s">
        <v>31</v>
      </c>
      <c r="AQ47" s="41" t="s">
        <v>31</v>
      </c>
    </row>
    <row r="48" spans="1:43" ht="78" x14ac:dyDescent="0.35">
      <c r="A48" s="35" t="str">
        <f>IFERROR(VLOOKUP($E$5&amp;B48,Sites,4,FALSE),"")</f>
        <v/>
      </c>
      <c r="B48" s="48" t="s">
        <v>46</v>
      </c>
      <c r="C48" s="8" t="s">
        <v>100</v>
      </c>
      <c r="D48" s="37" t="s">
        <v>72</v>
      </c>
      <c r="E48" s="42" t="s">
        <v>72</v>
      </c>
      <c r="F48" s="39">
        <v>1080</v>
      </c>
      <c r="G48" s="44">
        <v>1200</v>
      </c>
      <c r="H48" s="44">
        <v>1440</v>
      </c>
      <c r="I48" s="44">
        <v>1204</v>
      </c>
      <c r="J48" s="44">
        <v>360</v>
      </c>
      <c r="K48" s="44">
        <v>144</v>
      </c>
      <c r="L48" s="44">
        <v>360</v>
      </c>
      <c r="M48" s="44">
        <v>162</v>
      </c>
      <c r="N48" s="44">
        <v>1080</v>
      </c>
      <c r="O48" s="44">
        <v>1301</v>
      </c>
      <c r="P48" s="45">
        <v>1440</v>
      </c>
      <c r="Q48" s="44">
        <v>1284</v>
      </c>
      <c r="R48" s="44">
        <v>360</v>
      </c>
      <c r="S48" s="45">
        <v>60</v>
      </c>
      <c r="T48" s="45">
        <v>360</v>
      </c>
      <c r="U48" s="45">
        <v>60</v>
      </c>
      <c r="V48" s="45"/>
      <c r="W48" s="45"/>
      <c r="X48" s="45"/>
      <c r="Y48" s="45"/>
      <c r="Z48" s="45">
        <v>802</v>
      </c>
      <c r="AA48" s="40">
        <v>3.1184538653366585</v>
      </c>
      <c r="AB48" s="40">
        <v>3.1022443890274314</v>
      </c>
      <c r="AC48" s="40">
        <v>0.25436408977556108</v>
      </c>
      <c r="AD48" s="40">
        <v>0.27680798004987534</v>
      </c>
      <c r="AE48" s="40">
        <v>0</v>
      </c>
      <c r="AF48" s="40">
        <v>0</v>
      </c>
      <c r="AG48" s="40">
        <v>6.7518703241895262</v>
      </c>
      <c r="AH48" s="41">
        <v>1.1111111111111112</v>
      </c>
      <c r="AI48" s="41">
        <v>0.83611111111111114</v>
      </c>
      <c r="AJ48" s="41">
        <v>0.4</v>
      </c>
      <c r="AK48" s="41">
        <v>0.45</v>
      </c>
      <c r="AL48" s="41">
        <v>1.2046296296296297</v>
      </c>
      <c r="AM48" s="41">
        <v>0.89166666666666672</v>
      </c>
      <c r="AN48" s="41">
        <v>0.16666666666666666</v>
      </c>
      <c r="AO48" s="41">
        <v>0.16666666666666666</v>
      </c>
      <c r="AP48" s="41" t="s">
        <v>31</v>
      </c>
      <c r="AQ48" s="41" t="s">
        <v>31</v>
      </c>
    </row>
    <row r="49" spans="1:43" ht="78" x14ac:dyDescent="0.35">
      <c r="A49" s="35" t="str">
        <f>IFERROR(VLOOKUP($E$5&amp;B49,Sites,4,FALSE),"")</f>
        <v/>
      </c>
      <c r="B49" s="48" t="s">
        <v>46</v>
      </c>
      <c r="C49" s="8" t="s">
        <v>101</v>
      </c>
      <c r="D49" s="37" t="s">
        <v>34</v>
      </c>
      <c r="E49" s="42" t="s">
        <v>34</v>
      </c>
      <c r="F49" s="39">
        <v>720</v>
      </c>
      <c r="G49" s="44">
        <v>714.5</v>
      </c>
      <c r="H49" s="44">
        <v>1080</v>
      </c>
      <c r="I49" s="44">
        <v>609.5</v>
      </c>
      <c r="J49" s="44">
        <v>0</v>
      </c>
      <c r="K49" s="44">
        <v>7.5</v>
      </c>
      <c r="L49" s="44">
        <v>0</v>
      </c>
      <c r="M49" s="44">
        <v>0</v>
      </c>
      <c r="N49" s="44">
        <v>720</v>
      </c>
      <c r="O49" s="44">
        <v>720</v>
      </c>
      <c r="P49" s="45">
        <v>1080</v>
      </c>
      <c r="Q49" s="44">
        <v>888</v>
      </c>
      <c r="R49" s="44"/>
      <c r="S49" s="45"/>
      <c r="T49" s="45"/>
      <c r="U49" s="45"/>
      <c r="V49" s="45"/>
      <c r="W49" s="45"/>
      <c r="X49" s="45"/>
      <c r="Y49" s="45"/>
      <c r="Z49" s="45">
        <v>480</v>
      </c>
      <c r="AA49" s="40">
        <v>2.9885416666666669</v>
      </c>
      <c r="AB49" s="40">
        <v>3.1197916666666665</v>
      </c>
      <c r="AC49" s="40">
        <v>1.5625E-2</v>
      </c>
      <c r="AD49" s="40">
        <v>0</v>
      </c>
      <c r="AE49" s="40">
        <v>0</v>
      </c>
      <c r="AF49" s="40">
        <v>0</v>
      </c>
      <c r="AG49" s="40">
        <v>6.1239583333333334</v>
      </c>
      <c r="AH49" s="41">
        <v>0.99236111111111114</v>
      </c>
      <c r="AI49" s="41">
        <v>0.56435185185185188</v>
      </c>
      <c r="AJ49" s="41" t="s">
        <v>31</v>
      </c>
      <c r="AK49" s="41" t="s">
        <v>31</v>
      </c>
      <c r="AL49" s="41">
        <v>1</v>
      </c>
      <c r="AM49" s="41">
        <v>0.82222222222222219</v>
      </c>
      <c r="AN49" s="41" t="s">
        <v>31</v>
      </c>
      <c r="AO49" s="41" t="s">
        <v>31</v>
      </c>
      <c r="AP49" s="41" t="s">
        <v>31</v>
      </c>
      <c r="AQ49" s="41" t="s">
        <v>31</v>
      </c>
    </row>
    <row r="50" spans="1:43" ht="65" x14ac:dyDescent="0.35">
      <c r="A50" s="35" t="str">
        <f>IFERROR(VLOOKUP($E$5&amp;B50,Sites,4,FALSE),"")</f>
        <v/>
      </c>
      <c r="B50" s="48" t="s">
        <v>46</v>
      </c>
      <c r="C50" s="8" t="s">
        <v>102</v>
      </c>
      <c r="D50" s="37" t="s">
        <v>55</v>
      </c>
      <c r="E50" s="42" t="s">
        <v>56</v>
      </c>
      <c r="F50" s="39">
        <v>1035</v>
      </c>
      <c r="G50" s="44">
        <v>1058</v>
      </c>
      <c r="H50" s="44">
        <v>1035</v>
      </c>
      <c r="I50" s="44">
        <v>972.5</v>
      </c>
      <c r="J50" s="44">
        <v>0</v>
      </c>
      <c r="K50" s="44">
        <v>0</v>
      </c>
      <c r="L50" s="44">
        <v>0</v>
      </c>
      <c r="M50" s="44">
        <v>0</v>
      </c>
      <c r="N50" s="44">
        <v>690</v>
      </c>
      <c r="O50" s="44">
        <v>701.5</v>
      </c>
      <c r="P50" s="45">
        <v>690</v>
      </c>
      <c r="Q50" s="44">
        <v>678.5</v>
      </c>
      <c r="R50" s="44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639</v>
      </c>
      <c r="AA50" s="40">
        <v>2.7535211267605635</v>
      </c>
      <c r="AB50" s="40">
        <v>2.5837245696400628</v>
      </c>
      <c r="AC50" s="40">
        <v>0</v>
      </c>
      <c r="AD50" s="40">
        <v>0</v>
      </c>
      <c r="AE50" s="40">
        <v>0</v>
      </c>
      <c r="AF50" s="40">
        <v>0</v>
      </c>
      <c r="AG50" s="40">
        <v>5.3372456964006263</v>
      </c>
      <c r="AH50" s="41">
        <v>1.0222222222222221</v>
      </c>
      <c r="AI50" s="41">
        <v>0.93961352657004826</v>
      </c>
      <c r="AJ50" s="41" t="s">
        <v>31</v>
      </c>
      <c r="AK50" s="41" t="s">
        <v>31</v>
      </c>
      <c r="AL50" s="41">
        <v>1.0166666666666666</v>
      </c>
      <c r="AM50" s="41">
        <v>0.98333333333333328</v>
      </c>
      <c r="AN50" s="41" t="s">
        <v>31</v>
      </c>
      <c r="AO50" s="41" t="s">
        <v>31</v>
      </c>
      <c r="AP50" s="41" t="s">
        <v>31</v>
      </c>
      <c r="AQ50" s="41" t="s">
        <v>31</v>
      </c>
    </row>
    <row r="51" spans="1:43" ht="91" x14ac:dyDescent="0.35">
      <c r="A51" s="35" t="str">
        <f>IFERROR(VLOOKUP($E$5&amp;B51,Sites,4,FALSE),"")</f>
        <v/>
      </c>
      <c r="B51" s="48" t="s">
        <v>46</v>
      </c>
      <c r="C51" s="8" t="s">
        <v>103</v>
      </c>
      <c r="D51" s="37" t="s">
        <v>93</v>
      </c>
      <c r="E51" s="42"/>
      <c r="F51" s="39">
        <v>720</v>
      </c>
      <c r="G51" s="44">
        <v>780</v>
      </c>
      <c r="H51" s="44">
        <v>360</v>
      </c>
      <c r="I51" s="44">
        <v>240</v>
      </c>
      <c r="J51" s="44">
        <v>0</v>
      </c>
      <c r="K51" s="44">
        <v>0</v>
      </c>
      <c r="L51" s="44">
        <v>0</v>
      </c>
      <c r="M51" s="44">
        <v>0</v>
      </c>
      <c r="N51" s="44">
        <v>720</v>
      </c>
      <c r="O51" s="44">
        <v>720</v>
      </c>
      <c r="P51" s="45">
        <v>360</v>
      </c>
      <c r="Q51" s="44">
        <v>312</v>
      </c>
      <c r="R51" s="44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199</v>
      </c>
      <c r="AA51" s="40">
        <v>7.5376884422110555</v>
      </c>
      <c r="AB51" s="40">
        <v>2.7738693467336684</v>
      </c>
      <c r="AC51" s="40">
        <v>0</v>
      </c>
      <c r="AD51" s="40">
        <v>0</v>
      </c>
      <c r="AE51" s="40">
        <v>0</v>
      </c>
      <c r="AF51" s="40">
        <v>0</v>
      </c>
      <c r="AG51" s="40">
        <v>10.311557788944723</v>
      </c>
      <c r="AH51" s="41">
        <v>1.0833333333333333</v>
      </c>
      <c r="AI51" s="41">
        <v>0.66666666666666663</v>
      </c>
      <c r="AJ51" s="41" t="s">
        <v>31</v>
      </c>
      <c r="AK51" s="41" t="s">
        <v>31</v>
      </c>
      <c r="AL51" s="41">
        <v>1</v>
      </c>
      <c r="AM51" s="41">
        <v>0.8666666666666667</v>
      </c>
      <c r="AN51" s="41" t="s">
        <v>31</v>
      </c>
      <c r="AO51" s="41" t="s">
        <v>31</v>
      </c>
      <c r="AP51" s="41" t="s">
        <v>31</v>
      </c>
      <c r="AQ51" s="41" t="s">
        <v>31</v>
      </c>
    </row>
  </sheetData>
  <mergeCells count="39">
    <mergeCell ref="AQ3:AQ4"/>
    <mergeCell ref="AK3:AK4"/>
    <mergeCell ref="AL3:AL4"/>
    <mergeCell ref="AM3:AM4"/>
    <mergeCell ref="AN3:AN4"/>
    <mergeCell ref="AO3:AO4"/>
    <mergeCell ref="AP3:AP4"/>
    <mergeCell ref="AE3:AE4"/>
    <mergeCell ref="AF3:AF4"/>
    <mergeCell ref="AG3:AG4"/>
    <mergeCell ref="AH3:AH4"/>
    <mergeCell ref="AI3:AI4"/>
    <mergeCell ref="AJ3:AJ4"/>
    <mergeCell ref="V3:W3"/>
    <mergeCell ref="X3:Y3"/>
    <mergeCell ref="AA3:AA4"/>
    <mergeCell ref="AB3:AB4"/>
    <mergeCell ref="AC3:AC4"/>
    <mergeCell ref="AD3:AD4"/>
    <mergeCell ref="AH2:AK2"/>
    <mergeCell ref="AL2:AO2"/>
    <mergeCell ref="AP2:AQ2"/>
    <mergeCell ref="A3:B3"/>
    <mergeCell ref="C3:C4"/>
    <mergeCell ref="D3:E3"/>
    <mergeCell ref="F3:G3"/>
    <mergeCell ref="H3:I3"/>
    <mergeCell ref="J3:K3"/>
    <mergeCell ref="L3:M3"/>
    <mergeCell ref="A2:B2"/>
    <mergeCell ref="F2:M2"/>
    <mergeCell ref="N2:U2"/>
    <mergeCell ref="V2:Y2"/>
    <mergeCell ref="Z2:Z4"/>
    <mergeCell ref="AA2:AG2"/>
    <mergeCell ref="N3:O3"/>
    <mergeCell ref="P3:Q3"/>
    <mergeCell ref="R3:S3"/>
    <mergeCell ref="T3:U3"/>
  </mergeCells>
  <conditionalFormatting sqref="A2:B2">
    <cfRule type="cellIs" dxfId="5" priority="5" stopIfTrue="1" operator="equal">
      <formula>"Trust is not responsible for at least 1 site"</formula>
    </cfRule>
  </conditionalFormatting>
  <conditionalFormatting sqref="C2">
    <cfRule type="cellIs" dxfId="4" priority="6" stopIfTrue="1" operator="equal">
      <formula>"Data not complete for all rows"</formula>
    </cfRule>
  </conditionalFormatting>
  <conditionalFormatting sqref="V6:Y6">
    <cfRule type="expression" dxfId="3" priority="4">
      <formula>$J$626=1</formula>
    </cfRule>
  </conditionalFormatting>
  <conditionalFormatting sqref="Z2">
    <cfRule type="expression" dxfId="2" priority="3" stopIfTrue="1">
      <formula>#REF!="N"</formula>
    </cfRule>
  </conditionalFormatting>
  <conditionalFormatting sqref="V8:Y32 V49:Y51 V34:Y47">
    <cfRule type="expression" dxfId="1" priority="2">
      <formula>$J$625=1</formula>
    </cfRule>
  </conditionalFormatting>
  <conditionalFormatting sqref="V48:Y48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F7:Z51">
      <formula1>0</formula1>
    </dataValidation>
    <dataValidation type="list" allowBlank="1" showInputMessage="1" showErrorMessage="1" sqref="D7:E51">
      <formula1>Specialties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ROW()),[1]Wards!#REF!,0) &amp; ":F" &amp; (MATCH(INDIRECT("D" &amp; ROW()),[1]Wards!#REF!,0) + COUNTIF([1]Wards!#REF!,INDIRECT("D" &amp; ROW()))-1))</xm:f>
          </x14:formula1>
          <xm:sqref>C7:C51</xm:sqref>
        </x14:dataValidation>
        <x14:dataValidation type="list" allowBlank="1" showInputMessage="1" showErrorMessage="1">
          <x14:formula1>
            <xm:f>INDIRECT("'Reference Data'!" &amp; '[1]Reference Data'!#REF!)</xm:f>
          </x14:formula1>
          <xm:sqref>B7:B51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DBTH NHS 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Clarke</dc:creator>
  <cp:lastModifiedBy>Kirsty Clarke</cp:lastModifiedBy>
  <dcterms:created xsi:type="dcterms:W3CDTF">2022-12-12T13:54:55Z</dcterms:created>
  <dcterms:modified xsi:type="dcterms:W3CDTF">2022-12-12T13:57:32Z</dcterms:modified>
</cp:coreProperties>
</file>