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KEK\Documents\"/>
    </mc:Choice>
  </mc:AlternateContent>
  <bookViews>
    <workbookView xWindow="0" yWindow="0" windowWidth="19200" windowHeight="12180"/>
  </bookViews>
  <sheets>
    <sheet name="Sheet1" sheetId="1" r:id="rId1"/>
  </sheets>
  <externalReferences>
    <externalReference r:id="rId2"/>
  </externalReferences>
  <definedNames>
    <definedName name="Sites">'[1]Reference Data'!$G$2:$J$4354</definedName>
    <definedName name="Specialties">'[1]Reference Data'!$A$2:$A$250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" l="1"/>
  <c r="Q5" i="1"/>
  <c r="I5" i="1"/>
  <c r="S5" i="1"/>
  <c r="K5" i="1"/>
  <c r="X5" i="1"/>
  <c r="P5" i="1"/>
  <c r="H5" i="1"/>
  <c r="AA5" i="1"/>
  <c r="W5" i="1"/>
  <c r="O5" i="1"/>
  <c r="V5" i="1"/>
  <c r="N5" i="1"/>
  <c r="U5" i="1"/>
  <c r="M5" i="1"/>
  <c r="AB5" i="1"/>
  <c r="T5" i="1"/>
  <c r="L5" i="1"/>
  <c r="Z5" i="1"/>
  <c r="R5" i="1"/>
  <c r="J5" i="1"/>
  <c r="C50" i="1" l="1"/>
  <c r="C42" i="1"/>
  <c r="C34" i="1"/>
  <c r="C26" i="1"/>
  <c r="C18" i="1"/>
  <c r="C10" i="1"/>
  <c r="C49" i="1"/>
  <c r="C41" i="1"/>
  <c r="C33" i="1"/>
  <c r="C25" i="1"/>
  <c r="C17" i="1"/>
  <c r="C9" i="1"/>
  <c r="C48" i="1"/>
  <c r="C40" i="1"/>
  <c r="C32" i="1"/>
  <c r="C24" i="1"/>
  <c r="C16" i="1"/>
  <c r="C8" i="1"/>
  <c r="C12" i="1"/>
  <c r="C47" i="1"/>
  <c r="C39" i="1"/>
  <c r="C31" i="1"/>
  <c r="C23" i="1"/>
  <c r="C15" i="1"/>
  <c r="C7" i="1"/>
  <c r="C28" i="1"/>
  <c r="C46" i="1"/>
  <c r="C38" i="1"/>
  <c r="C30" i="1"/>
  <c r="C22" i="1"/>
  <c r="C14" i="1"/>
  <c r="C6" i="1"/>
  <c r="C36" i="1"/>
  <c r="C45" i="1"/>
  <c r="C37" i="1"/>
  <c r="C29" i="1"/>
  <c r="C21" i="1"/>
  <c r="C13" i="1"/>
  <c r="C44" i="1"/>
  <c r="C43" i="1"/>
  <c r="C35" i="1"/>
  <c r="C27" i="1"/>
  <c r="C19" i="1"/>
  <c r="C11" i="1"/>
  <c r="C20" i="1"/>
</calcChain>
</file>

<file path=xl/sharedStrings.xml><?xml version="1.0" encoding="utf-8"?>
<sst xmlns="http://schemas.openxmlformats.org/spreadsheetml/2006/main" count="511" uniqueCount="146">
  <si>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</si>
  <si>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</si>
  <si>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</si>
  <si>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</si>
  <si>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</si>
  <si>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</si>
  <si>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</si>
  <si>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</si>
  <si>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</si>
  <si>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</si>
  <si>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</si>
  <si>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</si>
  <si>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</si>
  <si>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</si>
  <si>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</si>
  <si>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</si>
  <si>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</si>
  <si>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</si>
  <si>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</si>
  <si>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</si>
  <si>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</si>
  <si>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</si>
  <si>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</si>
  <si>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</si>
  <si>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</si>
  <si>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</si>
  <si>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</si>
  <si>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</si>
  <si>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</si>
  <si>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</si>
  <si>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</si>
  <si>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</si>
  <si>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</si>
  <si>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</si>
  <si>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</si>
  <si>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</si>
  <si>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</si>
  <si>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</si>
  <si>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</si>
  <si>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</si>
  <si>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</si>
  <si>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</si>
  <si>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</si>
  <si>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</si>
  <si>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</si>
  <si>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</si>
  <si>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</si>
  <si>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</si>
  <si>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</si>
  <si>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</si>
  <si>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</si>
  <si>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</si>
  <si>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</si>
  <si>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</si>
  <si>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</si>
  <si>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</si>
  <si>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</si>
  <si>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</si>
  <si>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</si>
  <si>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</si>
  <si>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</si>
  <si>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</si>
  <si>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</si>
  <si>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</si>
  <si>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</si>
  <si>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</si>
  <si>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</si>
  <si>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</si>
  <si>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</si>
  <si>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</si>
  <si>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</si>
  <si>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</si>
  <si>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</si>
  <si>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</si>
  <si>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</si>
  <si>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</si>
  <si>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</si>
  <si>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</si>
  <si>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</si>
  <si>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</si>
  <si>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</si>
  <si>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</si>
  <si>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</si>
  <si>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</si>
  <si>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</si>
  <si>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</si>
  <si>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</si>
  <si>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</si>
  <si>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</si>
  <si>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</si>
  <si>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</si>
  <si>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</si>
  <si>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</si>
  <si>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</si>
  <si>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</si>
  <si>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</si>
  <si>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</si>
  <si>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</si>
  <si>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</si>
  <si>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</si>
  <si>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</si>
  <si>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</si>
  <si>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</si>
  <si>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</si>
  <si>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</si>
  <si>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</si>
  <si>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</si>
  <si>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</si>
  <si>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</si>
  <si>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</si>
  <si>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</si>
  <si>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</si>
  <si>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</si>
  <si>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</si>
  <si>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</si>
  <si>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</si>
  <si>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</si>
  <si>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</si>
  <si>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</si>
  <si>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</si>
  <si>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</si>
  <si>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</si>
  <si>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</si>
  <si>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</si>
  <si>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</si>
  <si>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</si>
  <si>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</si>
  <si>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</si>
  <si>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</si>
  <si>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</si>
  <si>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</si>
  <si>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</si>
  <si>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</si>
  <si>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</si>
  <si>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100 - GENERAL SURGERY - PROTECTED</t>
  </si>
  <si>
    <t>110 - TRAUMA &amp; ORTHOPAEDICS - PROTECTED</t>
  </si>
  <si>
    <t>SCBU</t>
  </si>
  <si>
    <t>Ward A2</t>
  </si>
  <si>
    <t>Elective surgery</t>
  </si>
  <si>
    <t>101 - UROLOGY - PROTECTED</t>
  </si>
  <si>
    <t>Ward S10</t>
  </si>
  <si>
    <t>Ward A5</t>
  </si>
  <si>
    <t>Ward 21</t>
  </si>
  <si>
    <t>Ward 22</t>
  </si>
  <si>
    <t>Ward 19</t>
  </si>
  <si>
    <t>Orthopaedic Elective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</si>
</sst>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5" fillId="3" borderId="5" xfId="0" applyNumberFormat="1" applyFont="1" applyFill="1" applyBorder="1" applyAlignment="1">
      <alignment horizontal="center" vertical="center" wrapText="1"/>
    </xf>
    <xf numFmtId="16" fontId="5" fillId="3" borderId="2" xfId="0" applyNumberFormat="1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>
      <alignment horizontal="center" vertical="center" wrapText="1"/>
    </xf>
    <xf numFmtId="16" fontId="5" fillId="3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3" borderId="6" xfId="0" applyNumberFormat="1" applyFont="1" applyFill="1" applyBorder="1" applyAlignment="1">
      <alignment horizontal="center" vertical="center" wrapText="1"/>
    </xf>
    <xf numFmtId="16" fontId="8" fillId="4" borderId="2" xfId="0" applyNumberFormat="1" applyFont="1" applyFill="1" applyBorder="1" applyAlignment="1">
      <alignment horizontal="center" vertical="center" wrapText="1"/>
    </xf>
    <xf numFmtId="16" fontId="8" fillId="4" borderId="4" xfId="0" applyNumberFormat="1" applyFont="1" applyFill="1" applyBorder="1" applyAlignment="1">
      <alignment horizontal="center" vertical="center" wrapText="1"/>
    </xf>
    <xf numFmtId="16" fontId="5" fillId="3" borderId="7" xfId="0" applyNumberFormat="1" applyFont="1" applyFill="1" applyBorder="1" applyAlignment="1">
      <alignment horizontal="center" vertical="center" wrapText="1"/>
    </xf>
    <xf numFmtId="16" fontId="5" fillId="3" borderId="8" xfId="0" applyNumberFormat="1" applyFont="1" applyFill="1" applyBorder="1" applyAlignment="1">
      <alignment horizontal="center" vertical="center" wrapText="1"/>
    </xf>
    <xf numFmtId="16" fontId="9" fillId="3" borderId="5" xfId="0" applyNumberFormat="1" applyFont="1" applyFill="1" applyBorder="1" applyAlignment="1">
      <alignment horizontal="center" vertical="center" wrapText="1"/>
    </xf>
    <xf numFmtId="16" fontId="5" fillId="3" borderId="5" xfId="0" applyNumberFormat="1" applyFont="1" applyFill="1" applyBorder="1" applyAlignment="1">
      <alignment horizontal="center" vertical="center" wrapText="1"/>
    </xf>
    <xf numFmtId="16" fontId="5" fillId="3" borderId="9" xfId="0" applyNumberFormat="1" applyFont="1" applyFill="1" applyBorder="1" applyAlignment="1">
      <alignment horizontal="center" vertical="center" wrapText="1"/>
    </xf>
    <xf numFmtId="16" fontId="8" fillId="4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6" fontId="5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9" fontId="11" fillId="5" borderId="7" xfId="1" applyFont="1" applyFill="1" applyBorder="1" applyAlignment="1" applyProtection="1">
      <alignment horizontal="center" vertical="center"/>
      <protection hidden="1"/>
    </xf>
    <xf numFmtId="9" fontId="8" fillId="5" borderId="7" xfId="1" applyFont="1" applyFill="1" applyBorder="1" applyAlignment="1" applyProtection="1">
      <alignment horizontal="center" vertical="center"/>
      <protection hidden="1"/>
    </xf>
    <xf numFmtId="0" fontId="12" fillId="5" borderId="2" xfId="2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left"/>
      <protection locked="0"/>
    </xf>
    <xf numFmtId="0" fontId="13" fillId="0" borderId="7" xfId="0" applyFont="1" applyBorder="1" applyProtection="1">
      <protection locked="0"/>
    </xf>
    <xf numFmtId="0" fontId="14" fillId="2" borderId="4" xfId="0" applyFont="1" applyFill="1" applyBorder="1" applyAlignment="1" applyProtection="1">
      <alignment horizontal="left" vertical="top" wrapText="1"/>
      <protection locked="0"/>
    </xf>
    <xf numFmtId="0" fontId="14" fillId="2" borderId="7" xfId="0" applyFont="1" applyFill="1" applyBorder="1" applyAlignment="1" applyProtection="1">
      <alignment horizontal="left" vertical="top" wrapText="1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164" fontId="12" fillId="6" borderId="7" xfId="0" applyNumberFormat="1" applyFont="1" applyFill="1" applyBorder="1" applyAlignment="1" applyProtection="1">
      <alignment horizontal="center" vertical="center"/>
      <protection hidden="1"/>
    </xf>
    <xf numFmtId="9" fontId="12" fillId="6" borderId="7" xfId="1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7" xfId="2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4" fillId="2" borderId="10" xfId="2" quotePrefix="1" applyFont="1" applyFill="1" applyBorder="1" applyAlignment="1" applyProtection="1">
      <alignment horizontal="left" vertical="center"/>
      <protection locked="0"/>
    </xf>
    <xf numFmtId="0" fontId="14" fillId="2" borderId="7" xfId="2" quotePrefix="1" applyFont="1" applyFill="1" applyBorder="1" applyAlignment="1" applyProtection="1">
      <alignment horizontal="left" vertical="center"/>
      <protection locked="0"/>
    </xf>
    <xf numFmtId="0" fontId="12" fillId="2" borderId="7" xfId="2" quotePrefix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_TemplateDownload" xfId="2"/>
    <cellStyle name="Percent" xfId="1" builtinId="5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leasing%20time%20to%20care\UNIFFY\2023\Jan%202023\January%202023\January%202023%20Nurse_staffing_return_2022-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S50"/>
  <sheetViews>
    <sheetView tabSelected="1" topLeftCell="U1" workbookViewId="0">
      <selection activeCell="K6" sqref="K6"/>
    </sheetView>
  </sheetViews>
  <sheetFormatPr defaultRowHeight="15" x14ac:dyDescent="0.25"/>
  <sheetData>
    <row r="1" spans="3:45" ht="120" x14ac:dyDescent="0.25">
      <c r="C1" s="1"/>
      <c r="D1" s="1"/>
      <c r="E1" s="2" t="s">
        <v>0</v>
      </c>
      <c r="F1" s="3"/>
      <c r="G1" s="3"/>
      <c r="H1" s="4" t="s">
        <v>1</v>
      </c>
      <c r="I1" s="5"/>
      <c r="J1" s="5"/>
      <c r="K1" s="5"/>
      <c r="L1" s="5"/>
      <c r="M1" s="5"/>
      <c r="N1" s="5"/>
      <c r="O1" s="6"/>
      <c r="P1" s="4" t="s">
        <v>2</v>
      </c>
      <c r="Q1" s="5"/>
      <c r="R1" s="5"/>
      <c r="S1" s="5"/>
      <c r="T1" s="5"/>
      <c r="U1" s="5"/>
      <c r="V1" s="5"/>
      <c r="W1" s="6"/>
      <c r="X1" s="4" t="s">
        <v>3</v>
      </c>
      <c r="Y1" s="7"/>
      <c r="Z1" s="7"/>
      <c r="AA1" s="8"/>
      <c r="AB1" s="9" t="s">
        <v>4</v>
      </c>
      <c r="AC1" s="4" t="s">
        <v>5</v>
      </c>
      <c r="AD1" s="5"/>
      <c r="AE1" s="5"/>
      <c r="AF1" s="5"/>
      <c r="AG1" s="5"/>
      <c r="AH1" s="5"/>
      <c r="AI1" s="6"/>
      <c r="AJ1" s="10" t="s">
        <v>1</v>
      </c>
      <c r="AK1" s="11"/>
      <c r="AL1" s="11"/>
      <c r="AM1" s="12"/>
      <c r="AN1" s="10" t="s">
        <v>2</v>
      </c>
      <c r="AO1" s="11"/>
      <c r="AP1" s="11"/>
      <c r="AQ1" s="12"/>
      <c r="AR1" s="13" t="s">
        <v>3</v>
      </c>
      <c r="AS1" s="14"/>
    </row>
    <row r="2" spans="3:45" ht="18.75" x14ac:dyDescent="0.25">
      <c r="C2" s="10" t="s">
        <v>6</v>
      </c>
      <c r="D2" s="12"/>
      <c r="E2" s="15" t="s">
        <v>7</v>
      </c>
      <c r="F2" s="16" t="s">
        <v>8</v>
      </c>
      <c r="G2" s="17"/>
      <c r="H2" s="18" t="s">
        <v>9</v>
      </c>
      <c r="I2" s="18"/>
      <c r="J2" s="18" t="s">
        <v>10</v>
      </c>
      <c r="K2" s="18"/>
      <c r="L2" s="10" t="s">
        <v>11</v>
      </c>
      <c r="M2" s="12"/>
      <c r="N2" s="10" t="s">
        <v>12</v>
      </c>
      <c r="O2" s="12"/>
      <c r="P2" s="18" t="s">
        <v>9</v>
      </c>
      <c r="Q2" s="18"/>
      <c r="R2" s="18" t="s">
        <v>10</v>
      </c>
      <c r="S2" s="18"/>
      <c r="T2" s="10" t="s">
        <v>11</v>
      </c>
      <c r="U2" s="12"/>
      <c r="V2" s="10" t="s">
        <v>12</v>
      </c>
      <c r="W2" s="12"/>
      <c r="X2" s="10" t="s">
        <v>13</v>
      </c>
      <c r="Y2" s="8"/>
      <c r="Z2" s="10" t="s">
        <v>14</v>
      </c>
      <c r="AA2" s="8"/>
      <c r="AB2" s="19"/>
      <c r="AC2" s="9" t="s">
        <v>9</v>
      </c>
      <c r="AD2" s="9" t="s">
        <v>15</v>
      </c>
      <c r="AE2" s="9" t="s">
        <v>11</v>
      </c>
      <c r="AF2" s="9" t="s">
        <v>12</v>
      </c>
      <c r="AG2" s="9" t="s">
        <v>13</v>
      </c>
      <c r="AH2" s="9" t="s">
        <v>14</v>
      </c>
      <c r="AI2" s="9" t="s">
        <v>16</v>
      </c>
      <c r="AJ2" s="18" t="s">
        <v>17</v>
      </c>
      <c r="AK2" s="18" t="s">
        <v>18</v>
      </c>
      <c r="AL2" s="9" t="s">
        <v>19</v>
      </c>
      <c r="AM2" s="9" t="s">
        <v>20</v>
      </c>
      <c r="AN2" s="18" t="s">
        <v>17</v>
      </c>
      <c r="AO2" s="18" t="s">
        <v>18</v>
      </c>
      <c r="AP2" s="9" t="s">
        <v>19</v>
      </c>
      <c r="AQ2" s="9" t="s">
        <v>20</v>
      </c>
      <c r="AR2" s="9" t="s">
        <v>21</v>
      </c>
      <c r="AS2" s="9" t="s">
        <v>22</v>
      </c>
    </row>
    <row r="3" spans="3:45" ht="204.75" x14ac:dyDescent="0.25">
      <c r="C3" s="20" t="s">
        <v>23</v>
      </c>
      <c r="D3" s="21" t="s">
        <v>24</v>
      </c>
      <c r="E3" s="22"/>
      <c r="F3" s="23" t="s">
        <v>25</v>
      </c>
      <c r="G3" s="23" t="s">
        <v>26</v>
      </c>
      <c r="H3" s="24" t="s">
        <v>27</v>
      </c>
      <c r="I3" s="24" t="s">
        <v>28</v>
      </c>
      <c r="J3" s="24" t="s">
        <v>27</v>
      </c>
      <c r="K3" s="24" t="s">
        <v>28</v>
      </c>
      <c r="L3" s="24" t="s">
        <v>27</v>
      </c>
      <c r="M3" s="24" t="s">
        <v>28</v>
      </c>
      <c r="N3" s="24" t="s">
        <v>27</v>
      </c>
      <c r="O3" s="24" t="s">
        <v>28</v>
      </c>
      <c r="P3" s="24" t="s">
        <v>27</v>
      </c>
      <c r="Q3" s="24" t="s">
        <v>28</v>
      </c>
      <c r="R3" s="24" t="s">
        <v>27</v>
      </c>
      <c r="S3" s="24" t="s">
        <v>28</v>
      </c>
      <c r="T3" s="24" t="s">
        <v>27</v>
      </c>
      <c r="U3" s="24" t="s">
        <v>28</v>
      </c>
      <c r="V3" s="24" t="s">
        <v>27</v>
      </c>
      <c r="W3" s="24" t="s">
        <v>28</v>
      </c>
      <c r="X3" s="24" t="s">
        <v>27</v>
      </c>
      <c r="Y3" s="24" t="s">
        <v>28</v>
      </c>
      <c r="Z3" s="24" t="s">
        <v>27</v>
      </c>
      <c r="AA3" s="24" t="s">
        <v>28</v>
      </c>
      <c r="AB3" s="25"/>
      <c r="AC3" s="25"/>
      <c r="AD3" s="25"/>
      <c r="AE3" s="25"/>
      <c r="AF3" s="25"/>
      <c r="AG3" s="26"/>
      <c r="AH3" s="25"/>
      <c r="AI3" s="25"/>
      <c r="AJ3" s="18"/>
      <c r="AK3" s="18"/>
      <c r="AL3" s="25"/>
      <c r="AM3" s="25"/>
      <c r="AN3" s="18"/>
      <c r="AO3" s="18"/>
      <c r="AP3" s="25"/>
      <c r="AQ3" s="25"/>
      <c r="AR3" s="27"/>
      <c r="AS3" s="27"/>
    </row>
    <row r="4" spans="3:45" x14ac:dyDescent="0.25">
      <c r="C4" t="s">
        <v>29</v>
      </c>
      <c r="D4" t="s">
        <v>30</v>
      </c>
      <c r="E4" t="s">
        <v>31</v>
      </c>
      <c r="F4" t="s">
        <v>32</v>
      </c>
      <c r="G4" t="s">
        <v>33</v>
      </c>
      <c r="H4" t="s">
        <v>34</v>
      </c>
      <c r="I4" t="s">
        <v>35</v>
      </c>
      <c r="J4" t="s">
        <v>36</v>
      </c>
      <c r="K4" t="s">
        <v>37</v>
      </c>
      <c r="L4" t="s">
        <v>38</v>
      </c>
      <c r="M4" t="s">
        <v>39</v>
      </c>
      <c r="N4" t="s">
        <v>40</v>
      </c>
      <c r="O4" t="s">
        <v>41</v>
      </c>
      <c r="P4" t="s">
        <v>42</v>
      </c>
      <c r="Q4" t="s">
        <v>43</v>
      </c>
      <c r="R4" t="s">
        <v>44</v>
      </c>
      <c r="S4" t="s">
        <v>45</v>
      </c>
      <c r="T4" t="s">
        <v>46</v>
      </c>
      <c r="U4" t="s">
        <v>47</v>
      </c>
      <c r="V4" t="s">
        <v>48</v>
      </c>
      <c r="W4" t="s">
        <v>49</v>
      </c>
      <c r="X4" t="s">
        <v>50</v>
      </c>
      <c r="Y4" t="s">
        <v>51</v>
      </c>
      <c r="Z4" t="s">
        <v>52</v>
      </c>
      <c r="AA4" t="s">
        <v>53</v>
      </c>
      <c r="AB4" t="s">
        <v>54</v>
      </c>
      <c r="AC4" t="s">
        <v>55</v>
      </c>
      <c r="AD4" t="s">
        <v>56</v>
      </c>
      <c r="AE4" t="s">
        <v>57</v>
      </c>
      <c r="AF4" t="s">
        <v>58</v>
      </c>
      <c r="AG4" t="s">
        <v>59</v>
      </c>
      <c r="AH4" t="s">
        <v>60</v>
      </c>
      <c r="AI4" t="s">
        <v>61</v>
      </c>
      <c r="AJ4" t="s">
        <v>62</v>
      </c>
      <c r="AK4" t="s">
        <v>63</v>
      </c>
      <c r="AL4" t="s">
        <v>64</v>
      </c>
      <c r="AM4" t="s">
        <v>65</v>
      </c>
      <c r="AN4" t="s">
        <v>66</v>
      </c>
      <c r="AO4" t="s">
        <v>67</v>
      </c>
      <c r="AP4" t="s">
        <v>68</v>
      </c>
      <c r="AQ4" t="s">
        <v>69</v>
      </c>
      <c r="AR4" t="s">
        <v>70</v>
      </c>
      <c r="AS4" t="s">
        <v>71</v>
      </c>
    </row>
    <row r="5" spans="3:45" ht="18.75" x14ac:dyDescent="0.25">
      <c r="E5" s="28" t="s">
        <v>72</v>
      </c>
      <c r="F5" s="28"/>
      <c r="G5" s="28"/>
      <c r="H5" s="29">
        <f ca="1">SUM(INDIRECT("I16:I215"))</f>
        <v>41526</v>
      </c>
      <c r="I5" s="29">
        <f ca="1">SUM(INDIRECT("J16:J215"))</f>
        <v>35568.949999999997</v>
      </c>
      <c r="J5" s="29">
        <f ca="1">SUM(INDIRECT("K16:K215"))</f>
        <v>32849.75</v>
      </c>
      <c r="K5" s="29">
        <f ca="1">SUM(INDIRECT("L16:L215"))</f>
        <v>1844</v>
      </c>
      <c r="L5" s="29">
        <f ca="1">SUM(INDIRECT("M16:M215"))</f>
        <v>1561.5</v>
      </c>
      <c r="M5" s="29">
        <f ca="1">SUM(INDIRECT("N16:N215"))</f>
        <v>2464.9</v>
      </c>
      <c r="N5" s="29">
        <f ca="1">SUM(INDIRECT("O16:O215"))</f>
        <v>2295.9</v>
      </c>
      <c r="O5" s="29">
        <f ca="1">SUM(INDIRECT("P16:P215"))</f>
        <v>37235.75</v>
      </c>
      <c r="P5" s="29">
        <f ca="1">SUM(INDIRECT("Q16:Q215"))</f>
        <v>36179</v>
      </c>
      <c r="Q5" s="29">
        <f ca="1">SUM(INDIRECT("R16:R215"))</f>
        <v>30272.400000000001</v>
      </c>
      <c r="R5" s="29">
        <f ca="1">SUM(INDIRECT("S16:S215"))</f>
        <v>31032.35</v>
      </c>
      <c r="S5" s="29">
        <f ca="1">SUM(INDIRECT("T16:T215"))</f>
        <v>1017.5</v>
      </c>
      <c r="T5" s="29">
        <f ca="1">SUM(INDIRECT("U16:U215"))</f>
        <v>784.5</v>
      </c>
      <c r="U5" s="29">
        <f ca="1">SUM(INDIRECT("V16:V215"))</f>
        <v>564.79999999999995</v>
      </c>
      <c r="V5" s="29">
        <f ca="1">SUM(INDIRECT("W16:W215"))</f>
        <v>558.79999999999995</v>
      </c>
      <c r="W5" s="29">
        <f ca="1">SUM(INDIRECT("X16:X215"))</f>
        <v>0</v>
      </c>
      <c r="X5" s="29">
        <f ca="1">SUM(INDIRECT("Y16:Y215"))</f>
        <v>0</v>
      </c>
      <c r="Y5" s="29">
        <f ca="1">SUM(INDIRECT("Z16:Z215"))</f>
        <v>0</v>
      </c>
      <c r="Z5" s="29">
        <f ca="1">SUM(INDIRECT("AA16:AA215"))</f>
        <v>0</v>
      </c>
      <c r="AA5" s="29">
        <f ca="1">SUM(INDIRECT("AB16:AB215"))</f>
        <v>19624</v>
      </c>
      <c r="AB5" s="29">
        <f ca="1">SUM(INDIRECT("AC16:AC215"))</f>
        <v>264.80948791957104</v>
      </c>
      <c r="AC5" s="30">
        <v>4.4095992954645533</v>
      </c>
      <c r="AD5" s="30">
        <v>3.1751050798606935</v>
      </c>
      <c r="AE5" s="30">
        <v>0.12767703454625515</v>
      </c>
      <c r="AF5" s="30">
        <v>0.14255634282054361</v>
      </c>
      <c r="AG5" s="30">
        <v>0</v>
      </c>
      <c r="AH5" s="30">
        <v>0</v>
      </c>
      <c r="AI5" s="30">
        <v>7.8549377526920452</v>
      </c>
      <c r="AJ5" s="31">
        <v>0.9514450726487933</v>
      </c>
      <c r="AK5" s="31">
        <v>0.92745218748830838</v>
      </c>
      <c r="AL5" s="32">
        <v>0.88513925594633058</v>
      </c>
      <c r="AM5" s="32">
        <v>0.98820069325303739</v>
      </c>
      <c r="AN5" s="32">
        <v>0.99222586910734856</v>
      </c>
      <c r="AO5" s="32">
        <v>1.0296844593833929</v>
      </c>
      <c r="AP5" s="32">
        <v>0.8129265355279004</v>
      </c>
      <c r="AQ5" s="32">
        <v>1.2547554347826086</v>
      </c>
      <c r="AR5" s="32" t="s">
        <v>73</v>
      </c>
      <c r="AS5" s="32" t="s">
        <v>73</v>
      </c>
    </row>
    <row r="6" spans="3:45" ht="90" x14ac:dyDescent="0.25">
      <c r="C6" s="33" t="str">
        <f t="shared" ref="C6:C37" si="0">IFERROR(VLOOKUP($E$5&amp;D6,Sites,4,FALSE),"")</f>
        <v/>
      </c>
      <c r="D6" s="34" t="s">
        <v>74</v>
      </c>
      <c r="E6" s="35" t="s">
        <v>75</v>
      </c>
      <c r="F6" s="36" t="s">
        <v>76</v>
      </c>
      <c r="G6" s="37"/>
      <c r="H6" s="38">
        <v>1426</v>
      </c>
      <c r="I6" s="38">
        <v>1409</v>
      </c>
      <c r="J6" s="38">
        <v>1116</v>
      </c>
      <c r="K6" s="38">
        <v>857</v>
      </c>
      <c r="L6" s="38">
        <v>0</v>
      </c>
      <c r="M6" s="38">
        <v>0</v>
      </c>
      <c r="N6" s="38">
        <v>0</v>
      </c>
      <c r="O6" s="38">
        <v>229</v>
      </c>
      <c r="P6" s="38">
        <v>1116</v>
      </c>
      <c r="Q6" s="38">
        <v>1041</v>
      </c>
      <c r="R6" s="38">
        <v>744</v>
      </c>
      <c r="S6" s="38">
        <v>732</v>
      </c>
      <c r="T6" s="38">
        <v>0</v>
      </c>
      <c r="U6" s="38">
        <v>0</v>
      </c>
      <c r="V6" s="38">
        <v>0</v>
      </c>
      <c r="W6" s="38">
        <v>156</v>
      </c>
      <c r="X6" s="38">
        <v>0</v>
      </c>
      <c r="Y6" s="38">
        <v>0</v>
      </c>
      <c r="Z6" s="38">
        <v>0</v>
      </c>
      <c r="AA6" s="38">
        <v>0</v>
      </c>
      <c r="AB6" s="38">
        <v>584</v>
      </c>
      <c r="AC6" s="39">
        <v>4.1952054794520546</v>
      </c>
      <c r="AD6" s="39">
        <v>2.720890410958904</v>
      </c>
      <c r="AE6" s="39">
        <v>0</v>
      </c>
      <c r="AF6" s="39">
        <v>0.65924657534246578</v>
      </c>
      <c r="AG6" s="39">
        <v>0</v>
      </c>
      <c r="AH6" s="39">
        <v>0</v>
      </c>
      <c r="AI6" s="39">
        <v>7.5753424657534243</v>
      </c>
      <c r="AJ6" s="40">
        <v>0.98807854137447404</v>
      </c>
      <c r="AK6" s="40">
        <v>0.76792114695340496</v>
      </c>
      <c r="AL6" s="40" t="s">
        <v>73</v>
      </c>
      <c r="AM6" s="40" t="s">
        <v>73</v>
      </c>
      <c r="AN6" s="40">
        <v>0.93279569892473113</v>
      </c>
      <c r="AO6" s="40">
        <v>0.9838709677419355</v>
      </c>
      <c r="AP6" s="40" t="s">
        <v>73</v>
      </c>
      <c r="AQ6" s="40" t="s">
        <v>73</v>
      </c>
      <c r="AR6" s="40" t="s">
        <v>73</v>
      </c>
      <c r="AS6" s="40" t="s">
        <v>73</v>
      </c>
    </row>
    <row r="7" spans="3:45" ht="105" x14ac:dyDescent="0.25">
      <c r="C7" s="33" t="str">
        <f t="shared" si="0"/>
        <v/>
      </c>
      <c r="D7" s="34" t="s">
        <v>74</v>
      </c>
      <c r="E7" s="35" t="s">
        <v>77</v>
      </c>
      <c r="F7" s="36" t="s">
        <v>76</v>
      </c>
      <c r="G7" s="41" t="s">
        <v>78</v>
      </c>
      <c r="H7" s="42">
        <v>1858</v>
      </c>
      <c r="I7" s="42">
        <v>1509</v>
      </c>
      <c r="J7" s="42">
        <v>158</v>
      </c>
      <c r="K7" s="42">
        <v>113</v>
      </c>
      <c r="L7" s="42">
        <v>0</v>
      </c>
      <c r="M7" s="42">
        <v>0</v>
      </c>
      <c r="N7" s="42">
        <v>0</v>
      </c>
      <c r="O7" s="42">
        <v>0</v>
      </c>
      <c r="P7" s="43">
        <v>1694</v>
      </c>
      <c r="Q7" s="43">
        <v>1430</v>
      </c>
      <c r="R7" s="44">
        <v>0</v>
      </c>
      <c r="S7" s="43">
        <v>0</v>
      </c>
      <c r="T7" s="43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123</v>
      </c>
      <c r="AC7" s="39">
        <v>23.894308943089431</v>
      </c>
      <c r="AD7" s="39">
        <v>0.91869918699186992</v>
      </c>
      <c r="AE7" s="39">
        <v>0</v>
      </c>
      <c r="AF7" s="39">
        <v>0</v>
      </c>
      <c r="AG7" s="39">
        <v>0</v>
      </c>
      <c r="AH7" s="39">
        <v>0</v>
      </c>
      <c r="AI7" s="39">
        <v>24.8130081300813</v>
      </c>
      <c r="AJ7" s="40">
        <v>0.81216361679224969</v>
      </c>
      <c r="AK7" s="40">
        <v>0.71518987341772156</v>
      </c>
      <c r="AL7" s="40" t="s">
        <v>73</v>
      </c>
      <c r="AM7" s="40" t="s">
        <v>73</v>
      </c>
      <c r="AN7" s="40">
        <v>0.8441558441558441</v>
      </c>
      <c r="AO7" s="40" t="s">
        <v>73</v>
      </c>
      <c r="AP7" s="40" t="s">
        <v>73</v>
      </c>
      <c r="AQ7" s="40" t="s">
        <v>73</v>
      </c>
      <c r="AR7" s="40" t="s">
        <v>73</v>
      </c>
      <c r="AS7" s="40" t="s">
        <v>73</v>
      </c>
    </row>
    <row r="8" spans="3:45" ht="90" x14ac:dyDescent="0.25">
      <c r="C8" s="33" t="str">
        <f t="shared" si="0"/>
        <v/>
      </c>
      <c r="D8" s="34" t="s">
        <v>74</v>
      </c>
      <c r="E8" s="35" t="s">
        <v>79</v>
      </c>
      <c r="F8" s="36" t="s">
        <v>76</v>
      </c>
      <c r="G8" s="41"/>
      <c r="H8" s="38">
        <v>1118</v>
      </c>
      <c r="I8" s="43">
        <v>1044</v>
      </c>
      <c r="J8" s="43">
        <v>1488</v>
      </c>
      <c r="K8" s="43">
        <v>1228</v>
      </c>
      <c r="L8" s="43">
        <v>152</v>
      </c>
      <c r="M8" s="43">
        <v>152</v>
      </c>
      <c r="N8" s="43">
        <v>36</v>
      </c>
      <c r="O8" s="43">
        <v>36</v>
      </c>
      <c r="P8" s="43">
        <v>960</v>
      </c>
      <c r="Q8" s="43">
        <v>936</v>
      </c>
      <c r="R8" s="44">
        <v>1116</v>
      </c>
      <c r="S8" s="43">
        <v>1092</v>
      </c>
      <c r="T8" s="43">
        <v>156</v>
      </c>
      <c r="U8" s="44">
        <v>156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553</v>
      </c>
      <c r="AC8" s="39">
        <v>3.5804701627486439</v>
      </c>
      <c r="AD8" s="39">
        <v>4.1952983725135624</v>
      </c>
      <c r="AE8" s="39">
        <v>0.55696202531645567</v>
      </c>
      <c r="AF8" s="39">
        <v>6.50994575045208E-2</v>
      </c>
      <c r="AG8" s="39">
        <v>0</v>
      </c>
      <c r="AH8" s="39">
        <v>0</v>
      </c>
      <c r="AI8" s="39">
        <v>8.397830018083182</v>
      </c>
      <c r="AJ8" s="40">
        <v>0.9338103756708408</v>
      </c>
      <c r="AK8" s="40">
        <v>0.82526881720430112</v>
      </c>
      <c r="AL8" s="40">
        <v>1</v>
      </c>
      <c r="AM8" s="40">
        <v>1</v>
      </c>
      <c r="AN8" s="40">
        <v>0.97499999999999998</v>
      </c>
      <c r="AO8" s="40">
        <v>0.978494623655914</v>
      </c>
      <c r="AP8" s="40">
        <v>1</v>
      </c>
      <c r="AQ8" s="40" t="s">
        <v>73</v>
      </c>
      <c r="AR8" s="40" t="s">
        <v>73</v>
      </c>
      <c r="AS8" s="40" t="s">
        <v>73</v>
      </c>
    </row>
    <row r="9" spans="3:45" ht="105" x14ac:dyDescent="0.25">
      <c r="C9" s="33" t="str">
        <f t="shared" si="0"/>
        <v/>
      </c>
      <c r="D9" s="45" t="s">
        <v>74</v>
      </c>
      <c r="E9" s="35" t="s">
        <v>80</v>
      </c>
      <c r="F9" s="36" t="s">
        <v>76</v>
      </c>
      <c r="G9" s="41" t="s">
        <v>81</v>
      </c>
      <c r="H9" s="38">
        <v>1020</v>
      </c>
      <c r="I9" s="43">
        <v>1470</v>
      </c>
      <c r="J9" s="43">
        <v>742</v>
      </c>
      <c r="K9" s="43">
        <v>878</v>
      </c>
      <c r="L9" s="43">
        <v>0</v>
      </c>
      <c r="M9" s="43">
        <v>0</v>
      </c>
      <c r="N9" s="43">
        <v>187.2</v>
      </c>
      <c r="O9" s="43">
        <v>93.5</v>
      </c>
      <c r="P9" s="43">
        <v>742</v>
      </c>
      <c r="Q9" s="43">
        <v>1308</v>
      </c>
      <c r="R9" s="44">
        <v>742</v>
      </c>
      <c r="S9" s="43">
        <v>996</v>
      </c>
      <c r="T9" s="43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836</v>
      </c>
      <c r="AC9" s="39">
        <v>3.3229665071770333</v>
      </c>
      <c r="AD9" s="39">
        <v>2.2416267942583734</v>
      </c>
      <c r="AE9" s="39">
        <v>0</v>
      </c>
      <c r="AF9" s="39">
        <v>0.1118421052631579</v>
      </c>
      <c r="AG9" s="39">
        <v>0</v>
      </c>
      <c r="AH9" s="39">
        <v>0</v>
      </c>
      <c r="AI9" s="39">
        <v>5.6764354066985643</v>
      </c>
      <c r="AJ9" s="40">
        <v>1.4411764705882353</v>
      </c>
      <c r="AK9" s="40">
        <v>1.1832884097035041</v>
      </c>
      <c r="AL9" s="40" t="s">
        <v>73</v>
      </c>
      <c r="AM9" s="40">
        <v>0.49946581196581202</v>
      </c>
      <c r="AN9" s="40">
        <v>1.7628032345013478</v>
      </c>
      <c r="AO9" s="40">
        <v>1.3423180592991915</v>
      </c>
      <c r="AP9" s="40" t="s">
        <v>73</v>
      </c>
      <c r="AQ9" s="40" t="s">
        <v>73</v>
      </c>
      <c r="AR9" s="40" t="s">
        <v>73</v>
      </c>
      <c r="AS9" s="40" t="s">
        <v>73</v>
      </c>
    </row>
    <row r="10" spans="3:45" ht="105" x14ac:dyDescent="0.25">
      <c r="C10" s="33" t="str">
        <f t="shared" si="0"/>
        <v/>
      </c>
      <c r="D10" s="46" t="s">
        <v>74</v>
      </c>
      <c r="E10" s="35" t="s">
        <v>82</v>
      </c>
      <c r="F10" s="36" t="s">
        <v>76</v>
      </c>
      <c r="G10" s="41" t="s">
        <v>83</v>
      </c>
      <c r="H10" s="38">
        <v>1665</v>
      </c>
      <c r="I10" s="43">
        <v>1580.5</v>
      </c>
      <c r="J10" s="43">
        <v>1116</v>
      </c>
      <c r="K10" s="43">
        <v>918</v>
      </c>
      <c r="L10" s="43">
        <v>55.5</v>
      </c>
      <c r="M10" s="43">
        <v>55.5</v>
      </c>
      <c r="N10" s="43">
        <v>0</v>
      </c>
      <c r="O10" s="43">
        <v>0</v>
      </c>
      <c r="P10" s="43">
        <v>1416</v>
      </c>
      <c r="Q10" s="43">
        <v>1392</v>
      </c>
      <c r="R10" s="44">
        <v>1116</v>
      </c>
      <c r="S10" s="43">
        <v>1080</v>
      </c>
      <c r="T10" s="43">
        <v>72</v>
      </c>
      <c r="U10" s="44">
        <v>72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841</v>
      </c>
      <c r="AC10" s="39">
        <v>3.5344827586206895</v>
      </c>
      <c r="AD10" s="39">
        <v>2.3757431629013079</v>
      </c>
      <c r="AE10" s="39">
        <v>0.1516052318668252</v>
      </c>
      <c r="AF10" s="39">
        <v>0</v>
      </c>
      <c r="AG10" s="39">
        <v>0</v>
      </c>
      <c r="AH10" s="39">
        <v>0</v>
      </c>
      <c r="AI10" s="39">
        <v>6.0618311533888232</v>
      </c>
      <c r="AJ10" s="40">
        <v>0.94924924924924925</v>
      </c>
      <c r="AK10" s="40">
        <v>0.82258064516129037</v>
      </c>
      <c r="AL10" s="40">
        <v>1</v>
      </c>
      <c r="AM10" s="40" t="s">
        <v>73</v>
      </c>
      <c r="AN10" s="40">
        <v>0.98305084745762716</v>
      </c>
      <c r="AO10" s="40">
        <v>0.967741935483871</v>
      </c>
      <c r="AP10" s="40">
        <v>1</v>
      </c>
      <c r="AQ10" s="40" t="s">
        <v>73</v>
      </c>
      <c r="AR10" s="40" t="s">
        <v>73</v>
      </c>
      <c r="AS10" s="40" t="s">
        <v>73</v>
      </c>
    </row>
    <row r="11" spans="3:45" ht="90" x14ac:dyDescent="0.25">
      <c r="C11" s="33" t="str">
        <f t="shared" si="0"/>
        <v/>
      </c>
      <c r="D11" s="46" t="s">
        <v>74</v>
      </c>
      <c r="E11" s="35" t="s">
        <v>84</v>
      </c>
      <c r="F11" s="36" t="s">
        <v>85</v>
      </c>
      <c r="G11" s="41" t="s">
        <v>76</v>
      </c>
      <c r="H11" s="38">
        <v>1116</v>
      </c>
      <c r="I11" s="43">
        <v>1085.5</v>
      </c>
      <c r="J11" s="43">
        <v>1116</v>
      </c>
      <c r="K11" s="43">
        <v>990.5</v>
      </c>
      <c r="L11" s="43">
        <v>0</v>
      </c>
      <c r="M11" s="43">
        <v>0</v>
      </c>
      <c r="N11" s="43">
        <v>0</v>
      </c>
      <c r="O11" s="43">
        <v>0</v>
      </c>
      <c r="P11" s="43">
        <v>744</v>
      </c>
      <c r="Q11" s="43">
        <v>744</v>
      </c>
      <c r="R11" s="44">
        <v>744</v>
      </c>
      <c r="S11" s="43">
        <v>780</v>
      </c>
      <c r="T11" s="43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570</v>
      </c>
      <c r="AC11" s="39">
        <v>3.2096491228070176</v>
      </c>
      <c r="AD11" s="39">
        <v>3.106140350877193</v>
      </c>
      <c r="AE11" s="39">
        <v>0</v>
      </c>
      <c r="AF11" s="39">
        <v>0</v>
      </c>
      <c r="AG11" s="39">
        <v>0</v>
      </c>
      <c r="AH11" s="39">
        <v>0</v>
      </c>
      <c r="AI11" s="39">
        <v>6.3157894736842106</v>
      </c>
      <c r="AJ11" s="40">
        <v>0.9726702508960573</v>
      </c>
      <c r="AK11" s="40">
        <v>0.88754480286738346</v>
      </c>
      <c r="AL11" s="40" t="s">
        <v>73</v>
      </c>
      <c r="AM11" s="40" t="s">
        <v>73</v>
      </c>
      <c r="AN11" s="40">
        <v>1</v>
      </c>
      <c r="AO11" s="40">
        <v>1.0483870967741935</v>
      </c>
      <c r="AP11" s="40" t="s">
        <v>73</v>
      </c>
      <c r="AQ11" s="40" t="s">
        <v>73</v>
      </c>
      <c r="AR11" s="40" t="s">
        <v>73</v>
      </c>
      <c r="AS11" s="40" t="s">
        <v>73</v>
      </c>
    </row>
    <row r="12" spans="3:45" ht="75" x14ac:dyDescent="0.25">
      <c r="C12" s="33" t="str">
        <f t="shared" si="0"/>
        <v/>
      </c>
      <c r="D12" s="47" t="s">
        <v>74</v>
      </c>
      <c r="E12" s="35" t="s">
        <v>86</v>
      </c>
      <c r="F12" s="36" t="s">
        <v>87</v>
      </c>
      <c r="G12" s="41"/>
      <c r="H12" s="38">
        <v>1209</v>
      </c>
      <c r="I12" s="43">
        <v>1232.7</v>
      </c>
      <c r="J12" s="43">
        <v>403</v>
      </c>
      <c r="K12" s="43">
        <v>348.7</v>
      </c>
      <c r="L12" s="43"/>
      <c r="M12" s="43"/>
      <c r="N12" s="43"/>
      <c r="O12" s="43"/>
      <c r="P12" s="43">
        <v>1023</v>
      </c>
      <c r="Q12" s="43">
        <v>1237.5</v>
      </c>
      <c r="R12" s="44">
        <v>341</v>
      </c>
      <c r="S12" s="43">
        <v>314</v>
      </c>
      <c r="T12" s="43"/>
      <c r="U12" s="44"/>
      <c r="V12" s="44"/>
      <c r="W12" s="44"/>
      <c r="X12" s="44"/>
      <c r="Y12" s="44"/>
      <c r="Z12" s="44"/>
      <c r="AA12" s="44"/>
      <c r="AB12" s="44">
        <v>52</v>
      </c>
      <c r="AC12" s="39">
        <v>47.503846153846148</v>
      </c>
      <c r="AD12" s="39">
        <v>12.74423076923077</v>
      </c>
      <c r="AE12" s="39">
        <v>0</v>
      </c>
      <c r="AF12" s="39">
        <v>0</v>
      </c>
      <c r="AG12" s="39">
        <v>0</v>
      </c>
      <c r="AH12" s="39">
        <v>0</v>
      </c>
      <c r="AI12" s="39">
        <v>60.248076923076923</v>
      </c>
      <c r="AJ12" s="40">
        <v>1.0196029776674937</v>
      </c>
      <c r="AK12" s="40">
        <v>0.86526054590570711</v>
      </c>
      <c r="AL12" s="40" t="s">
        <v>73</v>
      </c>
      <c r="AM12" s="40" t="s">
        <v>73</v>
      </c>
      <c r="AN12" s="40">
        <v>1.2096774193548387</v>
      </c>
      <c r="AO12" s="40">
        <v>0.92082111436950143</v>
      </c>
      <c r="AP12" s="40" t="s">
        <v>73</v>
      </c>
      <c r="AQ12" s="40" t="s">
        <v>73</v>
      </c>
      <c r="AR12" s="40" t="s">
        <v>73</v>
      </c>
      <c r="AS12" s="40" t="s">
        <v>73</v>
      </c>
    </row>
    <row r="13" spans="3:45" ht="90" x14ac:dyDescent="0.25">
      <c r="C13" s="33" t="str">
        <f t="shared" si="0"/>
        <v/>
      </c>
      <c r="D13" s="47" t="s">
        <v>88</v>
      </c>
      <c r="E13" s="35" t="s">
        <v>89</v>
      </c>
      <c r="F13" s="36" t="s">
        <v>85</v>
      </c>
      <c r="G13" s="41" t="s">
        <v>76</v>
      </c>
      <c r="H13" s="38">
        <v>1116</v>
      </c>
      <c r="I13" s="43">
        <v>984</v>
      </c>
      <c r="J13" s="43">
        <v>372</v>
      </c>
      <c r="K13" s="43">
        <v>456</v>
      </c>
      <c r="L13" s="43"/>
      <c r="M13" s="43"/>
      <c r="N13" s="43"/>
      <c r="O13" s="43"/>
      <c r="P13" s="43">
        <v>744</v>
      </c>
      <c r="Q13" s="43">
        <v>756</v>
      </c>
      <c r="R13" s="44">
        <v>372</v>
      </c>
      <c r="S13" s="43">
        <v>398.5</v>
      </c>
      <c r="T13" s="43"/>
      <c r="U13" s="44"/>
      <c r="V13" s="44"/>
      <c r="W13" s="44"/>
      <c r="X13" s="44"/>
      <c r="Y13" s="44"/>
      <c r="Z13" s="44"/>
      <c r="AA13" s="44"/>
      <c r="AB13" s="44">
        <v>353</v>
      </c>
      <c r="AC13" s="39">
        <v>4.9291784702549579</v>
      </c>
      <c r="AD13" s="39">
        <v>2.4206798866855523</v>
      </c>
      <c r="AE13" s="39">
        <v>0</v>
      </c>
      <c r="AF13" s="39">
        <v>0</v>
      </c>
      <c r="AG13" s="39">
        <v>0</v>
      </c>
      <c r="AH13" s="39">
        <v>0</v>
      </c>
      <c r="AI13" s="39">
        <v>7.3498583569405103</v>
      </c>
      <c r="AJ13" s="40">
        <v>0.88172043010752688</v>
      </c>
      <c r="AK13" s="40">
        <v>1.2258064516129032</v>
      </c>
      <c r="AL13" s="40" t="s">
        <v>73</v>
      </c>
      <c r="AM13" s="40" t="s">
        <v>73</v>
      </c>
      <c r="AN13" s="40">
        <v>1.0161290322580645</v>
      </c>
      <c r="AO13" s="40">
        <v>1.071236559139785</v>
      </c>
      <c r="AP13" s="40" t="s">
        <v>73</v>
      </c>
      <c r="AQ13" s="40" t="s">
        <v>73</v>
      </c>
      <c r="AR13" s="40" t="s">
        <v>73</v>
      </c>
      <c r="AS13" s="40" t="s">
        <v>73</v>
      </c>
    </row>
    <row r="14" spans="3:45" ht="105" x14ac:dyDescent="0.25">
      <c r="C14" s="33" t="str">
        <f t="shared" si="0"/>
        <v/>
      </c>
      <c r="D14" s="47" t="s">
        <v>88</v>
      </c>
      <c r="E14" s="35" t="s">
        <v>90</v>
      </c>
      <c r="F14" s="36" t="s">
        <v>76</v>
      </c>
      <c r="G14" s="41" t="s">
        <v>78</v>
      </c>
      <c r="H14" s="38">
        <v>5853</v>
      </c>
      <c r="I14" s="43">
        <v>5808</v>
      </c>
      <c r="J14" s="43">
        <v>348</v>
      </c>
      <c r="K14" s="43">
        <v>339.5</v>
      </c>
      <c r="L14" s="43">
        <v>0</v>
      </c>
      <c r="M14" s="43">
        <v>0</v>
      </c>
      <c r="N14" s="43">
        <v>0</v>
      </c>
      <c r="O14" s="43">
        <v>0</v>
      </c>
      <c r="P14" s="43">
        <v>4708</v>
      </c>
      <c r="Q14" s="43">
        <v>5016</v>
      </c>
      <c r="R14" s="44">
        <v>0</v>
      </c>
      <c r="S14" s="43">
        <v>0</v>
      </c>
      <c r="T14" s="43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451</v>
      </c>
      <c r="AC14" s="39">
        <v>24</v>
      </c>
      <c r="AD14" s="39">
        <v>0.75277161862527719</v>
      </c>
      <c r="AE14" s="39">
        <v>0</v>
      </c>
      <c r="AF14" s="39">
        <v>0</v>
      </c>
      <c r="AG14" s="39">
        <v>0</v>
      </c>
      <c r="AH14" s="39">
        <v>0</v>
      </c>
      <c r="AI14" s="39">
        <v>24.752771618625278</v>
      </c>
      <c r="AJ14" s="40">
        <v>0.99231163505894415</v>
      </c>
      <c r="AK14" s="40">
        <v>0.97557471264367812</v>
      </c>
      <c r="AL14" s="40" t="s">
        <v>73</v>
      </c>
      <c r="AM14" s="40" t="s">
        <v>73</v>
      </c>
      <c r="AN14" s="40">
        <v>1.0654205607476634</v>
      </c>
      <c r="AO14" s="40" t="s">
        <v>73</v>
      </c>
      <c r="AP14" s="40" t="s">
        <v>73</v>
      </c>
      <c r="AQ14" s="40" t="s">
        <v>73</v>
      </c>
      <c r="AR14" s="40" t="s">
        <v>73</v>
      </c>
      <c r="AS14" s="40" t="s">
        <v>73</v>
      </c>
    </row>
    <row r="15" spans="3:45" ht="105" x14ac:dyDescent="0.25">
      <c r="C15" s="33" t="str">
        <f t="shared" si="0"/>
        <v/>
      </c>
      <c r="D15" s="47" t="s">
        <v>88</v>
      </c>
      <c r="E15" s="35" t="s">
        <v>91</v>
      </c>
      <c r="F15" s="36" t="s">
        <v>92</v>
      </c>
      <c r="G15" s="41" t="s">
        <v>92</v>
      </c>
      <c r="H15" s="38">
        <v>1080</v>
      </c>
      <c r="I15" s="43">
        <v>1040</v>
      </c>
      <c r="J15" s="43">
        <v>1674</v>
      </c>
      <c r="K15" s="43">
        <v>1924</v>
      </c>
      <c r="L15" s="43">
        <v>408</v>
      </c>
      <c r="M15" s="43">
        <v>408</v>
      </c>
      <c r="N15" s="43">
        <v>168</v>
      </c>
      <c r="O15" s="43">
        <v>168</v>
      </c>
      <c r="P15" s="43">
        <v>1488</v>
      </c>
      <c r="Q15" s="43">
        <v>1428</v>
      </c>
      <c r="R15" s="44">
        <v>1860</v>
      </c>
      <c r="S15" s="43">
        <v>1990</v>
      </c>
      <c r="T15" s="43">
        <v>0</v>
      </c>
      <c r="U15" s="44">
        <v>0</v>
      </c>
      <c r="V15" s="44">
        <v>24</v>
      </c>
      <c r="W15" s="44">
        <v>24</v>
      </c>
      <c r="X15" s="44">
        <v>0</v>
      </c>
      <c r="Y15" s="44">
        <v>0</v>
      </c>
      <c r="Z15" s="44">
        <v>0</v>
      </c>
      <c r="AA15" s="44">
        <v>0</v>
      </c>
      <c r="AB15" s="44">
        <v>994</v>
      </c>
      <c r="AC15" s="39">
        <v>2.4828973843058351</v>
      </c>
      <c r="AD15" s="39">
        <v>3.9376257545271631</v>
      </c>
      <c r="AE15" s="39">
        <v>0.41046277665995978</v>
      </c>
      <c r="AF15" s="39">
        <v>0.19315895372233399</v>
      </c>
      <c r="AG15" s="39">
        <v>0</v>
      </c>
      <c r="AH15" s="39">
        <v>0</v>
      </c>
      <c r="AI15" s="39">
        <v>7.0241448692152915</v>
      </c>
      <c r="AJ15" s="40">
        <v>0.96296296296296291</v>
      </c>
      <c r="AK15" s="40">
        <v>1.1493428912783752</v>
      </c>
      <c r="AL15" s="40">
        <v>1</v>
      </c>
      <c r="AM15" s="40">
        <v>1</v>
      </c>
      <c r="AN15" s="40">
        <v>0.95967741935483875</v>
      </c>
      <c r="AO15" s="40">
        <v>1.0698924731182795</v>
      </c>
      <c r="AP15" s="40" t="s">
        <v>73</v>
      </c>
      <c r="AQ15" s="40">
        <v>1</v>
      </c>
      <c r="AR15" s="40" t="s">
        <v>73</v>
      </c>
      <c r="AS15" s="40" t="s">
        <v>73</v>
      </c>
    </row>
    <row r="16" spans="3:45" ht="105" x14ac:dyDescent="0.25">
      <c r="C16" s="33" t="str">
        <f t="shared" si="0"/>
        <v/>
      </c>
      <c r="D16" s="47" t="s">
        <v>88</v>
      </c>
      <c r="E16" s="35" t="s">
        <v>93</v>
      </c>
      <c r="F16" s="36" t="s">
        <v>92</v>
      </c>
      <c r="G16" s="41" t="s">
        <v>92</v>
      </c>
      <c r="H16" s="38">
        <v>916</v>
      </c>
      <c r="I16" s="43">
        <v>771</v>
      </c>
      <c r="J16" s="43">
        <v>1116</v>
      </c>
      <c r="K16" s="43">
        <v>1334</v>
      </c>
      <c r="L16" s="43">
        <v>0</v>
      </c>
      <c r="M16" s="43">
        <v>0</v>
      </c>
      <c r="N16" s="43">
        <v>0</v>
      </c>
      <c r="O16" s="43">
        <v>0</v>
      </c>
      <c r="P16" s="43">
        <v>744</v>
      </c>
      <c r="Q16" s="43">
        <v>749</v>
      </c>
      <c r="R16" s="44">
        <v>1116</v>
      </c>
      <c r="S16" s="43">
        <v>1392</v>
      </c>
      <c r="T16" s="43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500</v>
      </c>
      <c r="AC16" s="39">
        <v>3.04</v>
      </c>
      <c r="AD16" s="39">
        <v>5.452</v>
      </c>
      <c r="AE16" s="39">
        <v>0</v>
      </c>
      <c r="AF16" s="39">
        <v>0</v>
      </c>
      <c r="AG16" s="39">
        <v>0</v>
      </c>
      <c r="AH16" s="39">
        <v>0</v>
      </c>
      <c r="AI16" s="39">
        <v>8.4920000000000009</v>
      </c>
      <c r="AJ16" s="40">
        <v>0.84170305676855894</v>
      </c>
      <c r="AK16" s="40">
        <v>1.1953405017921146</v>
      </c>
      <c r="AL16" s="40" t="s">
        <v>73</v>
      </c>
      <c r="AM16" s="40" t="s">
        <v>73</v>
      </c>
      <c r="AN16" s="40">
        <v>1.006720430107527</v>
      </c>
      <c r="AO16" s="40">
        <v>1.2473118279569892</v>
      </c>
      <c r="AP16" s="40" t="s">
        <v>73</v>
      </c>
      <c r="AQ16" s="40" t="s">
        <v>73</v>
      </c>
      <c r="AR16" s="40" t="s">
        <v>73</v>
      </c>
      <c r="AS16" s="40" t="s">
        <v>73</v>
      </c>
    </row>
    <row r="17" spans="3:45" ht="90" x14ac:dyDescent="0.25">
      <c r="C17" s="33" t="str">
        <f t="shared" si="0"/>
        <v/>
      </c>
      <c r="D17" s="47" t="s">
        <v>88</v>
      </c>
      <c r="E17" s="35" t="s">
        <v>94</v>
      </c>
      <c r="F17" s="36" t="s">
        <v>76</v>
      </c>
      <c r="G17" s="41"/>
      <c r="H17" s="38">
        <v>2976</v>
      </c>
      <c r="I17" s="43">
        <v>2637</v>
      </c>
      <c r="J17" s="43">
        <v>2232</v>
      </c>
      <c r="K17" s="43">
        <v>2013</v>
      </c>
      <c r="L17" s="43">
        <v>198.5</v>
      </c>
      <c r="M17" s="43">
        <v>198.5</v>
      </c>
      <c r="N17" s="43">
        <v>69</v>
      </c>
      <c r="O17" s="43">
        <v>69</v>
      </c>
      <c r="P17" s="43">
        <v>2976</v>
      </c>
      <c r="Q17" s="43">
        <v>2780.5</v>
      </c>
      <c r="R17" s="44">
        <v>2232</v>
      </c>
      <c r="S17" s="43">
        <v>2074.5</v>
      </c>
      <c r="T17" s="43">
        <v>0</v>
      </c>
      <c r="U17" s="44">
        <v>132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1178</v>
      </c>
      <c r="AC17" s="39">
        <v>4.5988964346349741</v>
      </c>
      <c r="AD17" s="39">
        <v>3.4698641765704585</v>
      </c>
      <c r="AE17" s="39">
        <v>0.28056027164685909</v>
      </c>
      <c r="AF17" s="39">
        <v>5.857385398981324E-2</v>
      </c>
      <c r="AG17" s="39">
        <v>0</v>
      </c>
      <c r="AH17" s="39">
        <v>0</v>
      </c>
      <c r="AI17" s="39">
        <v>8.4078947368421044</v>
      </c>
      <c r="AJ17" s="40">
        <v>0.88608870967741937</v>
      </c>
      <c r="AK17" s="40">
        <v>0.9018817204301075</v>
      </c>
      <c r="AL17" s="40">
        <v>1</v>
      </c>
      <c r="AM17" s="40">
        <v>1</v>
      </c>
      <c r="AN17" s="40">
        <v>0.93430779569892475</v>
      </c>
      <c r="AO17" s="40">
        <v>0.92943548387096775</v>
      </c>
      <c r="AP17" s="40" t="s">
        <v>73</v>
      </c>
      <c r="AQ17" s="40" t="s">
        <v>73</v>
      </c>
      <c r="AR17" s="40" t="s">
        <v>73</v>
      </c>
      <c r="AS17" s="40" t="s">
        <v>73</v>
      </c>
    </row>
    <row r="18" spans="3:45" ht="90" x14ac:dyDescent="0.25">
      <c r="C18" s="33" t="str">
        <f t="shared" si="0"/>
        <v/>
      </c>
      <c r="D18" s="47" t="s">
        <v>88</v>
      </c>
      <c r="E18" s="35" t="s">
        <v>95</v>
      </c>
      <c r="F18" s="36" t="s">
        <v>76</v>
      </c>
      <c r="G18" s="41" t="s">
        <v>76</v>
      </c>
      <c r="H18" s="38">
        <v>1552</v>
      </c>
      <c r="I18" s="43">
        <v>1433</v>
      </c>
      <c r="J18" s="43">
        <v>1488</v>
      </c>
      <c r="K18" s="43">
        <v>1479</v>
      </c>
      <c r="L18" s="43">
        <v>108</v>
      </c>
      <c r="M18" s="43">
        <v>108</v>
      </c>
      <c r="N18" s="43">
        <v>0</v>
      </c>
      <c r="O18" s="43">
        <v>0</v>
      </c>
      <c r="P18" s="43">
        <v>1488</v>
      </c>
      <c r="Q18" s="43">
        <v>1435</v>
      </c>
      <c r="R18" s="44">
        <v>1488</v>
      </c>
      <c r="S18" s="43">
        <v>1505</v>
      </c>
      <c r="T18" s="43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873</v>
      </c>
      <c r="AC18" s="39">
        <v>3.2852233676975944</v>
      </c>
      <c r="AD18" s="39">
        <v>3.4180985108820159</v>
      </c>
      <c r="AE18" s="39">
        <v>0.12371134020618557</v>
      </c>
      <c r="AF18" s="39">
        <v>0</v>
      </c>
      <c r="AG18" s="39">
        <v>0</v>
      </c>
      <c r="AH18" s="39">
        <v>0</v>
      </c>
      <c r="AI18" s="39">
        <v>6.8270332187857958</v>
      </c>
      <c r="AJ18" s="40">
        <v>0.92332474226804129</v>
      </c>
      <c r="AK18" s="40">
        <v>0.99395161290322576</v>
      </c>
      <c r="AL18" s="40">
        <v>1</v>
      </c>
      <c r="AM18" s="40" t="s">
        <v>73</v>
      </c>
      <c r="AN18" s="40">
        <v>0.9643817204301075</v>
      </c>
      <c r="AO18" s="40">
        <v>1.0114247311827957</v>
      </c>
      <c r="AP18" s="40" t="s">
        <v>73</v>
      </c>
      <c r="AQ18" s="40" t="s">
        <v>73</v>
      </c>
      <c r="AR18" s="40" t="s">
        <v>73</v>
      </c>
      <c r="AS18" s="40" t="s">
        <v>73</v>
      </c>
    </row>
    <row r="19" spans="3:45" ht="90" x14ac:dyDescent="0.25">
      <c r="C19" s="33" t="str">
        <f t="shared" si="0"/>
        <v/>
      </c>
      <c r="D19" s="47" t="s">
        <v>88</v>
      </c>
      <c r="E19" s="35" t="s">
        <v>96</v>
      </c>
      <c r="F19" s="36" t="s">
        <v>97</v>
      </c>
      <c r="G19" s="41" t="s">
        <v>98</v>
      </c>
      <c r="H19" s="38">
        <v>1188.75</v>
      </c>
      <c r="I19" s="43">
        <v>1133.0999999999999</v>
      </c>
      <c r="J19" s="43">
        <v>1041.95</v>
      </c>
      <c r="K19" s="43">
        <v>950.35</v>
      </c>
      <c r="L19" s="43">
        <v>0</v>
      </c>
      <c r="M19" s="43">
        <v>0</v>
      </c>
      <c r="N19" s="43">
        <v>22.9</v>
      </c>
      <c r="O19" s="43">
        <v>22.9</v>
      </c>
      <c r="P19" s="43">
        <v>2645.75</v>
      </c>
      <c r="Q19" s="43">
        <v>2530</v>
      </c>
      <c r="R19" s="44">
        <v>2083.9</v>
      </c>
      <c r="S19" s="43">
        <v>1980.85</v>
      </c>
      <c r="T19" s="43">
        <v>0</v>
      </c>
      <c r="U19" s="44">
        <v>0</v>
      </c>
      <c r="V19" s="44">
        <v>45.8</v>
      </c>
      <c r="W19" s="44">
        <v>45.8</v>
      </c>
      <c r="X19" s="44">
        <v>0</v>
      </c>
      <c r="Y19" s="44">
        <v>0</v>
      </c>
      <c r="Z19" s="44">
        <v>0</v>
      </c>
      <c r="AA19" s="44">
        <v>0</v>
      </c>
      <c r="AB19" s="44">
        <v>692</v>
      </c>
      <c r="AC19" s="39">
        <v>5.2934971098265891</v>
      </c>
      <c r="AD19" s="39">
        <v>4.235838150289017</v>
      </c>
      <c r="AE19" s="39">
        <v>0</v>
      </c>
      <c r="AF19" s="39">
        <v>9.9277456647398829E-2</v>
      </c>
      <c r="AG19" s="39">
        <v>0</v>
      </c>
      <c r="AH19" s="39">
        <v>0</v>
      </c>
      <c r="AI19" s="39">
        <v>9.6286127167630067</v>
      </c>
      <c r="AJ19" s="40">
        <v>0.95318611987381696</v>
      </c>
      <c r="AK19" s="40">
        <v>0.91208791208791207</v>
      </c>
      <c r="AL19" s="40" t="s">
        <v>73</v>
      </c>
      <c r="AM19" s="40">
        <v>1</v>
      </c>
      <c r="AN19" s="40">
        <v>0.95625059056978168</v>
      </c>
      <c r="AO19" s="40">
        <v>0.9505494505494505</v>
      </c>
      <c r="AP19" s="40" t="s">
        <v>73</v>
      </c>
      <c r="AQ19" s="40">
        <v>1</v>
      </c>
      <c r="AR19" s="40" t="s">
        <v>73</v>
      </c>
      <c r="AS19" s="40" t="s">
        <v>73</v>
      </c>
    </row>
    <row r="20" spans="3:45" ht="105" x14ac:dyDescent="0.25">
      <c r="C20" s="33" t="str">
        <f t="shared" si="0"/>
        <v/>
      </c>
      <c r="D20" s="47" t="s">
        <v>88</v>
      </c>
      <c r="E20" s="35" t="s">
        <v>99</v>
      </c>
      <c r="F20" s="36" t="s">
        <v>81</v>
      </c>
      <c r="G20" s="41"/>
      <c r="H20" s="38">
        <v>1860</v>
      </c>
      <c r="I20" s="43">
        <v>1704</v>
      </c>
      <c r="J20" s="43">
        <v>1635</v>
      </c>
      <c r="K20" s="43">
        <v>1696.4</v>
      </c>
      <c r="L20" s="43">
        <v>120</v>
      </c>
      <c r="M20" s="43">
        <v>120</v>
      </c>
      <c r="N20" s="43">
        <v>156</v>
      </c>
      <c r="O20" s="43">
        <v>156</v>
      </c>
      <c r="P20" s="43">
        <v>1488</v>
      </c>
      <c r="Q20" s="43">
        <v>1548</v>
      </c>
      <c r="R20" s="44">
        <v>1116</v>
      </c>
      <c r="S20" s="43">
        <v>1653.5</v>
      </c>
      <c r="T20" s="43">
        <v>48</v>
      </c>
      <c r="U20" s="44">
        <v>48</v>
      </c>
      <c r="V20" s="44">
        <v>48</v>
      </c>
      <c r="W20" s="44">
        <v>48</v>
      </c>
      <c r="X20" s="44">
        <v>0</v>
      </c>
      <c r="Y20" s="44">
        <v>0</v>
      </c>
      <c r="Z20" s="44">
        <v>0</v>
      </c>
      <c r="AA20" s="44">
        <v>0</v>
      </c>
      <c r="AB20" s="44">
        <v>1010</v>
      </c>
      <c r="AC20" s="39">
        <v>3.21980198019802</v>
      </c>
      <c r="AD20" s="39">
        <v>3.3167326732673268</v>
      </c>
      <c r="AE20" s="39">
        <v>0.16633663366336635</v>
      </c>
      <c r="AF20" s="39">
        <v>0.20198019801980199</v>
      </c>
      <c r="AG20" s="39">
        <v>0</v>
      </c>
      <c r="AH20" s="39">
        <v>0</v>
      </c>
      <c r="AI20" s="39">
        <v>6.9048514851485141</v>
      </c>
      <c r="AJ20" s="40">
        <v>0.91612903225806452</v>
      </c>
      <c r="AK20" s="40">
        <v>1.037553516819572</v>
      </c>
      <c r="AL20" s="40">
        <v>1</v>
      </c>
      <c r="AM20" s="40">
        <v>1</v>
      </c>
      <c r="AN20" s="40">
        <v>1.0403225806451613</v>
      </c>
      <c r="AO20" s="40">
        <v>1.4816308243727598</v>
      </c>
      <c r="AP20" s="40">
        <v>1</v>
      </c>
      <c r="AQ20" s="40">
        <v>1</v>
      </c>
      <c r="AR20" s="40" t="s">
        <v>73</v>
      </c>
      <c r="AS20" s="40" t="s">
        <v>73</v>
      </c>
    </row>
    <row r="21" spans="3:45" ht="105" x14ac:dyDescent="0.25">
      <c r="C21" s="33" t="str">
        <f t="shared" si="0"/>
        <v/>
      </c>
      <c r="D21" s="47" t="s">
        <v>88</v>
      </c>
      <c r="E21" s="35" t="s">
        <v>100</v>
      </c>
      <c r="F21" s="36" t="s">
        <v>92</v>
      </c>
      <c r="G21" s="41" t="s">
        <v>92</v>
      </c>
      <c r="H21" s="38">
        <v>1116</v>
      </c>
      <c r="I21" s="43">
        <v>987</v>
      </c>
      <c r="J21" s="43">
        <v>828</v>
      </c>
      <c r="K21" s="43">
        <v>939</v>
      </c>
      <c r="L21" s="43">
        <v>0</v>
      </c>
      <c r="M21" s="43">
        <v>0</v>
      </c>
      <c r="N21" s="43">
        <v>288</v>
      </c>
      <c r="O21" s="43">
        <v>288</v>
      </c>
      <c r="P21" s="43">
        <v>1116</v>
      </c>
      <c r="Q21" s="43">
        <v>1018</v>
      </c>
      <c r="R21" s="44">
        <v>744</v>
      </c>
      <c r="S21" s="43">
        <v>948</v>
      </c>
      <c r="T21" s="43">
        <v>0</v>
      </c>
      <c r="U21" s="44">
        <v>0</v>
      </c>
      <c r="V21" s="44">
        <v>72</v>
      </c>
      <c r="W21" s="44">
        <v>72</v>
      </c>
      <c r="X21" s="44">
        <v>0</v>
      </c>
      <c r="Y21" s="44">
        <v>0</v>
      </c>
      <c r="Z21" s="44">
        <v>0</v>
      </c>
      <c r="AA21" s="44">
        <v>0</v>
      </c>
      <c r="AB21" s="44">
        <v>497</v>
      </c>
      <c r="AC21" s="39">
        <v>4.0342052313883299</v>
      </c>
      <c r="AD21" s="39">
        <v>3.7967806841046277</v>
      </c>
      <c r="AE21" s="39">
        <v>0</v>
      </c>
      <c r="AF21" s="39">
        <v>0.72434607645875249</v>
      </c>
      <c r="AG21" s="39">
        <v>0</v>
      </c>
      <c r="AH21" s="39">
        <v>0</v>
      </c>
      <c r="AI21" s="39">
        <v>8.5553319919517108</v>
      </c>
      <c r="AJ21" s="40">
        <v>0.88440860215053763</v>
      </c>
      <c r="AK21" s="40">
        <v>1.1340579710144927</v>
      </c>
      <c r="AL21" s="40" t="s">
        <v>73</v>
      </c>
      <c r="AM21" s="40">
        <v>1</v>
      </c>
      <c r="AN21" s="40">
        <v>0.91218637992831542</v>
      </c>
      <c r="AO21" s="40">
        <v>1.2741935483870968</v>
      </c>
      <c r="AP21" s="40" t="s">
        <v>73</v>
      </c>
      <c r="AQ21" s="40">
        <v>1</v>
      </c>
      <c r="AR21" s="40" t="s">
        <v>73</v>
      </c>
      <c r="AS21" s="40" t="s">
        <v>73</v>
      </c>
    </row>
    <row r="22" spans="3:45" ht="105" x14ac:dyDescent="0.25">
      <c r="C22" s="33" t="str">
        <f t="shared" si="0"/>
        <v/>
      </c>
      <c r="D22" s="47" t="s">
        <v>88</v>
      </c>
      <c r="E22" s="35" t="s">
        <v>101</v>
      </c>
      <c r="F22" s="36" t="s">
        <v>81</v>
      </c>
      <c r="G22" s="41"/>
      <c r="H22" s="38">
        <v>1612</v>
      </c>
      <c r="I22" s="43">
        <v>1495</v>
      </c>
      <c r="J22" s="43">
        <v>1581</v>
      </c>
      <c r="K22" s="43">
        <v>1252</v>
      </c>
      <c r="L22" s="43">
        <v>0</v>
      </c>
      <c r="M22" s="43">
        <v>0</v>
      </c>
      <c r="N22" s="43">
        <v>264</v>
      </c>
      <c r="O22" s="43">
        <v>264</v>
      </c>
      <c r="P22" s="43">
        <v>1116</v>
      </c>
      <c r="Q22" s="43">
        <v>1104</v>
      </c>
      <c r="R22" s="44">
        <v>24</v>
      </c>
      <c r="S22" s="43">
        <v>24</v>
      </c>
      <c r="T22" s="43">
        <v>0</v>
      </c>
      <c r="U22" s="44">
        <v>0</v>
      </c>
      <c r="V22" s="44">
        <v>24</v>
      </c>
      <c r="W22" s="44">
        <v>24</v>
      </c>
      <c r="X22" s="44">
        <v>0</v>
      </c>
      <c r="Y22" s="44">
        <v>0</v>
      </c>
      <c r="Z22" s="44">
        <v>0</v>
      </c>
      <c r="AA22" s="44">
        <v>0</v>
      </c>
      <c r="AB22" s="44">
        <v>659</v>
      </c>
      <c r="AC22" s="39">
        <v>3.943854324734446</v>
      </c>
      <c r="AD22" s="39">
        <v>1.9362670713201822</v>
      </c>
      <c r="AE22" s="39">
        <v>0</v>
      </c>
      <c r="AF22" s="39">
        <v>0.43702579666160851</v>
      </c>
      <c r="AG22" s="39">
        <v>0</v>
      </c>
      <c r="AH22" s="39">
        <v>0</v>
      </c>
      <c r="AI22" s="39">
        <v>6.317147192716237</v>
      </c>
      <c r="AJ22" s="40">
        <v>0.92741935483870963</v>
      </c>
      <c r="AK22" s="40">
        <v>0.79190385831752053</v>
      </c>
      <c r="AL22" s="40" t="s">
        <v>73</v>
      </c>
      <c r="AM22" s="40">
        <v>1</v>
      </c>
      <c r="AN22" s="40">
        <v>0.989247311827957</v>
      </c>
      <c r="AO22" s="40">
        <v>1</v>
      </c>
      <c r="AP22" s="40" t="s">
        <v>73</v>
      </c>
      <c r="AQ22" s="40">
        <v>1</v>
      </c>
      <c r="AR22" s="40" t="s">
        <v>73</v>
      </c>
      <c r="AS22" s="40" t="s">
        <v>73</v>
      </c>
    </row>
    <row r="23" spans="3:45" ht="90" x14ac:dyDescent="0.25">
      <c r="C23" s="33" t="str">
        <f t="shared" si="0"/>
        <v/>
      </c>
      <c r="D23" s="47" t="s">
        <v>88</v>
      </c>
      <c r="E23" s="35" t="s">
        <v>102</v>
      </c>
      <c r="F23" s="36" t="s">
        <v>103</v>
      </c>
      <c r="G23" s="41" t="s">
        <v>76</v>
      </c>
      <c r="H23" s="38">
        <v>1770</v>
      </c>
      <c r="I23" s="43">
        <v>1726</v>
      </c>
      <c r="J23" s="43">
        <v>1452</v>
      </c>
      <c r="K23" s="43">
        <v>1635</v>
      </c>
      <c r="L23" s="43">
        <v>102</v>
      </c>
      <c r="M23" s="43">
        <v>102</v>
      </c>
      <c r="N23" s="43">
        <v>36</v>
      </c>
      <c r="O23" s="43">
        <v>36</v>
      </c>
      <c r="P23" s="43">
        <v>1020</v>
      </c>
      <c r="Q23" s="43">
        <v>996</v>
      </c>
      <c r="R23" s="44">
        <v>1092</v>
      </c>
      <c r="S23" s="43">
        <v>1465</v>
      </c>
      <c r="T23" s="43">
        <v>108</v>
      </c>
      <c r="U23" s="44">
        <v>108</v>
      </c>
      <c r="V23" s="44">
        <v>24</v>
      </c>
      <c r="W23" s="44">
        <v>24</v>
      </c>
      <c r="X23" s="44">
        <v>0</v>
      </c>
      <c r="Y23" s="44">
        <v>0</v>
      </c>
      <c r="Z23" s="44">
        <v>0</v>
      </c>
      <c r="AA23" s="44">
        <v>0</v>
      </c>
      <c r="AB23" s="44">
        <v>697</v>
      </c>
      <c r="AC23" s="39">
        <v>3.9053084648493543</v>
      </c>
      <c r="AD23" s="39">
        <v>4.4476327116212335</v>
      </c>
      <c r="AE23" s="39">
        <v>0.30129124820659969</v>
      </c>
      <c r="AF23" s="39">
        <v>8.608321377331421E-2</v>
      </c>
      <c r="AG23" s="39">
        <v>0</v>
      </c>
      <c r="AH23" s="39">
        <v>0</v>
      </c>
      <c r="AI23" s="39">
        <v>8.7403156384505021</v>
      </c>
      <c r="AJ23" s="40">
        <v>0.97514124293785309</v>
      </c>
      <c r="AK23" s="40">
        <v>1.1260330578512396</v>
      </c>
      <c r="AL23" s="40">
        <v>1</v>
      </c>
      <c r="AM23" s="40">
        <v>1</v>
      </c>
      <c r="AN23" s="40">
        <v>0.97647058823529409</v>
      </c>
      <c r="AO23" s="40">
        <v>1.3415750915750915</v>
      </c>
      <c r="AP23" s="40">
        <v>1</v>
      </c>
      <c r="AQ23" s="40">
        <v>1</v>
      </c>
      <c r="AR23" s="40" t="s">
        <v>73</v>
      </c>
      <c r="AS23" s="40" t="s">
        <v>73</v>
      </c>
    </row>
    <row r="24" spans="3:45" ht="90" x14ac:dyDescent="0.25">
      <c r="C24" s="33" t="str">
        <f t="shared" si="0"/>
        <v/>
      </c>
      <c r="D24" s="47" t="s">
        <v>88</v>
      </c>
      <c r="E24" s="35" t="s">
        <v>104</v>
      </c>
      <c r="F24" s="36" t="s">
        <v>76</v>
      </c>
      <c r="G24" s="41" t="s">
        <v>105</v>
      </c>
      <c r="H24" s="38">
        <v>1108.5</v>
      </c>
      <c r="I24" s="43">
        <v>1356</v>
      </c>
      <c r="J24" s="43">
        <v>1488</v>
      </c>
      <c r="K24" s="43">
        <v>1434.5</v>
      </c>
      <c r="L24" s="43">
        <v>252</v>
      </c>
      <c r="M24" s="43">
        <v>252</v>
      </c>
      <c r="N24" s="43">
        <v>144</v>
      </c>
      <c r="O24" s="43">
        <v>144</v>
      </c>
      <c r="P24" s="43">
        <v>1416</v>
      </c>
      <c r="Q24" s="43">
        <v>1440</v>
      </c>
      <c r="R24" s="44">
        <v>1488</v>
      </c>
      <c r="S24" s="43">
        <v>1464</v>
      </c>
      <c r="T24" s="43">
        <v>72</v>
      </c>
      <c r="U24" s="44">
        <v>72</v>
      </c>
      <c r="V24" s="44">
        <v>0</v>
      </c>
      <c r="W24" s="44">
        <v>0</v>
      </c>
      <c r="X24" s="44"/>
      <c r="Y24" s="44"/>
      <c r="Z24" s="44"/>
      <c r="AA24" s="44"/>
      <c r="AB24" s="44">
        <v>936</v>
      </c>
      <c r="AC24" s="39">
        <v>2.9871794871794872</v>
      </c>
      <c r="AD24" s="39">
        <v>3.0966880341880341</v>
      </c>
      <c r="AE24" s="39">
        <v>0.34615384615384615</v>
      </c>
      <c r="AF24" s="39">
        <v>0.15384615384615385</v>
      </c>
      <c r="AG24" s="39">
        <v>0</v>
      </c>
      <c r="AH24" s="39">
        <v>0</v>
      </c>
      <c r="AI24" s="39">
        <v>6.5838675213675213</v>
      </c>
      <c r="AJ24" s="40">
        <v>1.2232746955345062</v>
      </c>
      <c r="AK24" s="40">
        <v>0.96404569892473113</v>
      </c>
      <c r="AL24" s="40">
        <v>1</v>
      </c>
      <c r="AM24" s="40">
        <v>1</v>
      </c>
      <c r="AN24" s="40">
        <v>1.0169491525423728</v>
      </c>
      <c r="AO24" s="40">
        <v>0.9838709677419355</v>
      </c>
      <c r="AP24" s="40">
        <v>1</v>
      </c>
      <c r="AQ24" s="40" t="s">
        <v>73</v>
      </c>
      <c r="AR24" s="40" t="s">
        <v>73</v>
      </c>
      <c r="AS24" s="40" t="s">
        <v>73</v>
      </c>
    </row>
    <row r="25" spans="3:45" ht="90" x14ac:dyDescent="0.25">
      <c r="C25" s="33" t="str">
        <f t="shared" si="0"/>
        <v/>
      </c>
      <c r="D25" s="47" t="s">
        <v>88</v>
      </c>
      <c r="E25" s="35" t="s">
        <v>106</v>
      </c>
      <c r="F25" s="36" t="s">
        <v>107</v>
      </c>
      <c r="G25" s="41" t="s">
        <v>107</v>
      </c>
      <c r="H25" s="38">
        <v>1368</v>
      </c>
      <c r="I25" s="43">
        <v>1212</v>
      </c>
      <c r="J25" s="43">
        <v>372</v>
      </c>
      <c r="K25" s="43">
        <v>356</v>
      </c>
      <c r="L25" s="43">
        <v>0</v>
      </c>
      <c r="M25" s="43">
        <v>0</v>
      </c>
      <c r="N25" s="43">
        <v>0</v>
      </c>
      <c r="O25" s="43">
        <v>0</v>
      </c>
      <c r="P25" s="43">
        <v>744</v>
      </c>
      <c r="Q25" s="43">
        <v>744</v>
      </c>
      <c r="R25" s="44">
        <v>372</v>
      </c>
      <c r="S25" s="43">
        <v>492</v>
      </c>
      <c r="T25" s="43"/>
      <c r="U25" s="44"/>
      <c r="V25" s="44"/>
      <c r="W25" s="44"/>
      <c r="X25" s="44"/>
      <c r="Y25" s="44"/>
      <c r="Z25" s="44"/>
      <c r="AA25" s="44"/>
      <c r="AB25" s="44">
        <v>353</v>
      </c>
      <c r="AC25" s="39">
        <v>5.5410764872521243</v>
      </c>
      <c r="AD25" s="39">
        <v>2.4022662889518416</v>
      </c>
      <c r="AE25" s="39">
        <v>0</v>
      </c>
      <c r="AF25" s="39">
        <v>0</v>
      </c>
      <c r="AG25" s="39">
        <v>0</v>
      </c>
      <c r="AH25" s="39">
        <v>0</v>
      </c>
      <c r="AI25" s="39">
        <v>7.9433427762039663</v>
      </c>
      <c r="AJ25" s="40">
        <v>0.88596491228070173</v>
      </c>
      <c r="AK25" s="40">
        <v>0.956989247311828</v>
      </c>
      <c r="AL25" s="40" t="s">
        <v>73</v>
      </c>
      <c r="AM25" s="40" t="s">
        <v>73</v>
      </c>
      <c r="AN25" s="40">
        <v>1</v>
      </c>
      <c r="AO25" s="40">
        <v>1.3225806451612903</v>
      </c>
      <c r="AP25" s="40" t="s">
        <v>73</v>
      </c>
      <c r="AQ25" s="40" t="s">
        <v>73</v>
      </c>
      <c r="AR25" s="40" t="s">
        <v>73</v>
      </c>
      <c r="AS25" s="40" t="s">
        <v>73</v>
      </c>
    </row>
    <row r="26" spans="3:45" ht="90" x14ac:dyDescent="0.25">
      <c r="C26" s="33" t="str">
        <f t="shared" si="0"/>
        <v/>
      </c>
      <c r="D26" s="47" t="s">
        <v>88</v>
      </c>
      <c r="E26" s="35" t="s">
        <v>108</v>
      </c>
      <c r="F26" s="36" t="s">
        <v>97</v>
      </c>
      <c r="G26" s="41"/>
      <c r="H26" s="38">
        <v>1844.5</v>
      </c>
      <c r="I26" s="43">
        <v>1789</v>
      </c>
      <c r="J26" s="43">
        <v>1426</v>
      </c>
      <c r="K26" s="43">
        <v>1386.5</v>
      </c>
      <c r="L26" s="43">
        <v>0</v>
      </c>
      <c r="M26" s="43">
        <v>0</v>
      </c>
      <c r="N26" s="43">
        <v>0</v>
      </c>
      <c r="O26" s="43">
        <v>0</v>
      </c>
      <c r="P26" s="43">
        <v>1069.5</v>
      </c>
      <c r="Q26" s="43">
        <v>1079</v>
      </c>
      <c r="R26" s="44">
        <v>1426</v>
      </c>
      <c r="S26" s="43">
        <v>1352.5</v>
      </c>
      <c r="T26" s="43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966</v>
      </c>
      <c r="AC26" s="39">
        <v>2.968944099378882</v>
      </c>
      <c r="AD26" s="39">
        <v>2.8354037267080745</v>
      </c>
      <c r="AE26" s="39">
        <v>0</v>
      </c>
      <c r="AF26" s="39">
        <v>0</v>
      </c>
      <c r="AG26" s="39">
        <v>0</v>
      </c>
      <c r="AH26" s="39">
        <v>0</v>
      </c>
      <c r="AI26" s="39">
        <v>5.8043478260869561</v>
      </c>
      <c r="AJ26" s="40">
        <v>0.96991054486310657</v>
      </c>
      <c r="AK26" s="40">
        <v>0.97230014025245437</v>
      </c>
      <c r="AL26" s="40" t="s">
        <v>73</v>
      </c>
      <c r="AM26" s="40" t="s">
        <v>73</v>
      </c>
      <c r="AN26" s="40">
        <v>1.0088826554464703</v>
      </c>
      <c r="AO26" s="40">
        <v>0.94845722300140256</v>
      </c>
      <c r="AP26" s="40" t="s">
        <v>73</v>
      </c>
      <c r="AQ26" s="40" t="s">
        <v>73</v>
      </c>
      <c r="AR26" s="40" t="s">
        <v>73</v>
      </c>
      <c r="AS26" s="40" t="s">
        <v>73</v>
      </c>
    </row>
    <row r="27" spans="3:45" ht="90" x14ac:dyDescent="0.25">
      <c r="C27" s="33" t="str">
        <f t="shared" si="0"/>
        <v/>
      </c>
      <c r="D27" s="47" t="s">
        <v>88</v>
      </c>
      <c r="E27" s="35" t="s">
        <v>109</v>
      </c>
      <c r="F27" s="36" t="s">
        <v>110</v>
      </c>
      <c r="G27" s="41" t="s">
        <v>76</v>
      </c>
      <c r="H27" s="38">
        <v>1368</v>
      </c>
      <c r="I27" s="43">
        <v>1326</v>
      </c>
      <c r="J27" s="43">
        <v>1800</v>
      </c>
      <c r="K27" s="43">
        <v>1626</v>
      </c>
      <c r="L27" s="43">
        <v>120</v>
      </c>
      <c r="M27" s="43">
        <v>120</v>
      </c>
      <c r="N27" s="43">
        <v>60</v>
      </c>
      <c r="O27" s="43">
        <v>60</v>
      </c>
      <c r="P27" s="43">
        <v>1315</v>
      </c>
      <c r="Q27" s="43">
        <v>1296</v>
      </c>
      <c r="R27" s="44">
        <v>1476</v>
      </c>
      <c r="S27" s="43">
        <v>1596</v>
      </c>
      <c r="T27" s="43">
        <v>173</v>
      </c>
      <c r="U27" s="44">
        <v>173</v>
      </c>
      <c r="V27" s="44">
        <v>12</v>
      </c>
      <c r="W27" s="44">
        <v>12</v>
      </c>
      <c r="X27" s="44"/>
      <c r="Y27" s="44"/>
      <c r="Z27" s="44"/>
      <c r="AA27" s="44"/>
      <c r="AB27" s="44">
        <v>937</v>
      </c>
      <c r="AC27" s="39">
        <v>2.7982924226254</v>
      </c>
      <c r="AD27" s="39">
        <v>3.4386339381003204</v>
      </c>
      <c r="AE27" s="39">
        <v>0.31270010672358589</v>
      </c>
      <c r="AF27" s="39">
        <v>7.6840981856990398E-2</v>
      </c>
      <c r="AG27" s="39">
        <v>0</v>
      </c>
      <c r="AH27" s="39">
        <v>0</v>
      </c>
      <c r="AI27" s="39">
        <v>6.6264674493062969</v>
      </c>
      <c r="AJ27" s="40">
        <v>0.9692982456140351</v>
      </c>
      <c r="AK27" s="40">
        <v>0.90333333333333332</v>
      </c>
      <c r="AL27" s="40">
        <v>1</v>
      </c>
      <c r="AM27" s="40">
        <v>1</v>
      </c>
      <c r="AN27" s="40">
        <v>0.98555133079847912</v>
      </c>
      <c r="AO27" s="40">
        <v>1.0813008130081301</v>
      </c>
      <c r="AP27" s="40">
        <v>1</v>
      </c>
      <c r="AQ27" s="40">
        <v>1</v>
      </c>
      <c r="AR27" s="40" t="s">
        <v>73</v>
      </c>
      <c r="AS27" s="40" t="s">
        <v>73</v>
      </c>
    </row>
    <row r="28" spans="3:45" ht="105" x14ac:dyDescent="0.25">
      <c r="C28" s="33" t="str">
        <f t="shared" si="0"/>
        <v/>
      </c>
      <c r="D28" s="47" t="s">
        <v>88</v>
      </c>
      <c r="E28" s="35" t="s">
        <v>111</v>
      </c>
      <c r="F28" s="36" t="s">
        <v>83</v>
      </c>
      <c r="G28" s="41" t="s">
        <v>76</v>
      </c>
      <c r="H28" s="38">
        <v>1120.5</v>
      </c>
      <c r="I28" s="43">
        <v>1124.5</v>
      </c>
      <c r="J28" s="43">
        <v>1020</v>
      </c>
      <c r="K28" s="43">
        <v>1020</v>
      </c>
      <c r="L28" s="43">
        <v>72</v>
      </c>
      <c r="M28" s="43">
        <v>72</v>
      </c>
      <c r="N28" s="43">
        <v>108</v>
      </c>
      <c r="O28" s="43">
        <v>108</v>
      </c>
      <c r="P28" s="43">
        <v>960</v>
      </c>
      <c r="Q28" s="43">
        <v>960</v>
      </c>
      <c r="R28" s="44">
        <v>1116</v>
      </c>
      <c r="S28" s="43">
        <v>1140</v>
      </c>
      <c r="T28" s="43">
        <v>156</v>
      </c>
      <c r="U28" s="44">
        <v>156</v>
      </c>
      <c r="V28" s="44">
        <v>0</v>
      </c>
      <c r="W28" s="44">
        <v>0</v>
      </c>
      <c r="X28" s="44"/>
      <c r="Y28" s="44"/>
      <c r="Z28" s="44"/>
      <c r="AA28" s="44"/>
      <c r="AB28" s="44">
        <v>837</v>
      </c>
      <c r="AC28" s="39">
        <v>2.490442054958184</v>
      </c>
      <c r="AD28" s="39">
        <v>2.5806451612903225</v>
      </c>
      <c r="AE28" s="39">
        <v>0.27240143369175629</v>
      </c>
      <c r="AF28" s="39">
        <v>0.12903225806451613</v>
      </c>
      <c r="AG28" s="39">
        <v>0</v>
      </c>
      <c r="AH28" s="39">
        <v>0</v>
      </c>
      <c r="AI28" s="39">
        <v>5.4725209080047792</v>
      </c>
      <c r="AJ28" s="40">
        <v>1.0035698348951361</v>
      </c>
      <c r="AK28" s="40">
        <v>1</v>
      </c>
      <c r="AL28" s="40">
        <v>1</v>
      </c>
      <c r="AM28" s="40">
        <v>1</v>
      </c>
      <c r="AN28" s="40">
        <v>1</v>
      </c>
      <c r="AO28" s="40">
        <v>1.021505376344086</v>
      </c>
      <c r="AP28" s="40">
        <v>1</v>
      </c>
      <c r="AQ28" s="40" t="s">
        <v>73</v>
      </c>
      <c r="AR28" s="40" t="s">
        <v>73</v>
      </c>
      <c r="AS28" s="40" t="s">
        <v>73</v>
      </c>
    </row>
    <row r="29" spans="3:45" ht="90" x14ac:dyDescent="0.25">
      <c r="C29" s="33" t="str">
        <f t="shared" si="0"/>
        <v/>
      </c>
      <c r="D29" s="47" t="s">
        <v>88</v>
      </c>
      <c r="E29" s="35" t="s">
        <v>112</v>
      </c>
      <c r="F29" s="36" t="s">
        <v>113</v>
      </c>
      <c r="G29" s="41" t="s">
        <v>114</v>
      </c>
      <c r="H29" s="38">
        <v>1380</v>
      </c>
      <c r="I29" s="43">
        <v>1328.5</v>
      </c>
      <c r="J29" s="43">
        <v>1008</v>
      </c>
      <c r="K29" s="43">
        <v>900</v>
      </c>
      <c r="L29" s="43"/>
      <c r="M29" s="43"/>
      <c r="N29" s="43">
        <v>236.5</v>
      </c>
      <c r="O29" s="43">
        <v>236.5</v>
      </c>
      <c r="P29" s="43">
        <v>744</v>
      </c>
      <c r="Q29" s="43">
        <v>756</v>
      </c>
      <c r="R29" s="44">
        <v>744</v>
      </c>
      <c r="S29" s="43">
        <v>648</v>
      </c>
      <c r="T29" s="43"/>
      <c r="U29" s="44"/>
      <c r="V29" s="44">
        <v>96</v>
      </c>
      <c r="W29" s="44">
        <v>96</v>
      </c>
      <c r="X29" s="44"/>
      <c r="Y29" s="44"/>
      <c r="Z29" s="44"/>
      <c r="AA29" s="44"/>
      <c r="AB29" s="44">
        <v>587</v>
      </c>
      <c r="AC29" s="39">
        <v>3.5511073253833048</v>
      </c>
      <c r="AD29" s="39">
        <v>2.6371379897785348</v>
      </c>
      <c r="AE29" s="39">
        <v>0</v>
      </c>
      <c r="AF29" s="39">
        <v>0.56643952299829647</v>
      </c>
      <c r="AG29" s="39">
        <v>0</v>
      </c>
      <c r="AH29" s="39">
        <v>0</v>
      </c>
      <c r="AI29" s="39">
        <v>6.7546848381601361</v>
      </c>
      <c r="AJ29" s="40">
        <v>0.96268115942028987</v>
      </c>
      <c r="AK29" s="40">
        <v>0.8928571428571429</v>
      </c>
      <c r="AL29" s="40" t="s">
        <v>73</v>
      </c>
      <c r="AM29" s="40">
        <v>1</v>
      </c>
      <c r="AN29" s="40">
        <v>1.0161290322580645</v>
      </c>
      <c r="AO29" s="40">
        <v>0.87096774193548387</v>
      </c>
      <c r="AP29" s="40" t="s">
        <v>73</v>
      </c>
      <c r="AQ29" s="40">
        <v>1</v>
      </c>
      <c r="AR29" s="40" t="s">
        <v>73</v>
      </c>
      <c r="AS29" s="40" t="s">
        <v>73</v>
      </c>
    </row>
    <row r="30" spans="3:45" ht="90" x14ac:dyDescent="0.25">
      <c r="C30" s="33" t="str">
        <f t="shared" si="0"/>
        <v/>
      </c>
      <c r="D30" s="47" t="s">
        <v>88</v>
      </c>
      <c r="E30" s="35" t="s">
        <v>115</v>
      </c>
      <c r="F30" s="36" t="s">
        <v>116</v>
      </c>
      <c r="G30" s="41" t="s">
        <v>117</v>
      </c>
      <c r="H30" s="38">
        <v>1414.5</v>
      </c>
      <c r="I30" s="43">
        <v>1380</v>
      </c>
      <c r="J30" s="43">
        <v>1058</v>
      </c>
      <c r="K30" s="43">
        <v>989</v>
      </c>
      <c r="L30" s="43">
        <v>0</v>
      </c>
      <c r="M30" s="43">
        <v>0</v>
      </c>
      <c r="N30" s="43">
        <v>0</v>
      </c>
      <c r="O30" s="43">
        <v>0</v>
      </c>
      <c r="P30" s="43">
        <v>731</v>
      </c>
      <c r="Q30" s="43">
        <v>713</v>
      </c>
      <c r="R30" s="44">
        <v>356.5</v>
      </c>
      <c r="S30" s="43">
        <v>368</v>
      </c>
      <c r="T30" s="43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450</v>
      </c>
      <c r="AC30" s="39">
        <v>4.6511111111111108</v>
      </c>
      <c r="AD30" s="39">
        <v>3.0155555555555558</v>
      </c>
      <c r="AE30" s="39">
        <v>0</v>
      </c>
      <c r="AF30" s="39">
        <v>0</v>
      </c>
      <c r="AG30" s="39">
        <v>0</v>
      </c>
      <c r="AH30" s="39">
        <v>0</v>
      </c>
      <c r="AI30" s="39">
        <v>7.666666666666667</v>
      </c>
      <c r="AJ30" s="40">
        <v>0.97560975609756095</v>
      </c>
      <c r="AK30" s="40">
        <v>0.93478260869565222</v>
      </c>
      <c r="AL30" s="40" t="s">
        <v>73</v>
      </c>
      <c r="AM30" s="40" t="s">
        <v>73</v>
      </c>
      <c r="AN30" s="40">
        <v>0.9753761969904241</v>
      </c>
      <c r="AO30" s="40">
        <v>1.032258064516129</v>
      </c>
      <c r="AP30" s="40" t="s">
        <v>73</v>
      </c>
      <c r="AQ30" s="40" t="s">
        <v>73</v>
      </c>
      <c r="AR30" s="40" t="s">
        <v>73</v>
      </c>
      <c r="AS30" s="40" t="s">
        <v>73</v>
      </c>
    </row>
    <row r="31" spans="3:45" ht="90" x14ac:dyDescent="0.25">
      <c r="C31" s="33" t="str">
        <f t="shared" si="0"/>
        <v/>
      </c>
      <c r="D31" s="47" t="s">
        <v>88</v>
      </c>
      <c r="E31" s="35" t="s">
        <v>118</v>
      </c>
      <c r="F31" s="36" t="s">
        <v>97</v>
      </c>
      <c r="G31" s="41" t="s">
        <v>98</v>
      </c>
      <c r="H31" s="38">
        <v>1116</v>
      </c>
      <c r="I31" s="43">
        <v>1162.5</v>
      </c>
      <c r="J31" s="43">
        <v>961</v>
      </c>
      <c r="K31" s="43">
        <v>869</v>
      </c>
      <c r="L31" s="43">
        <v>0</v>
      </c>
      <c r="M31" s="43">
        <v>0</v>
      </c>
      <c r="N31" s="43">
        <v>67.5</v>
      </c>
      <c r="O31" s="43">
        <v>55.5</v>
      </c>
      <c r="P31" s="43">
        <v>713</v>
      </c>
      <c r="Q31" s="43">
        <v>713</v>
      </c>
      <c r="R31" s="44">
        <v>713</v>
      </c>
      <c r="S31" s="43">
        <v>851</v>
      </c>
      <c r="T31" s="4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584</v>
      </c>
      <c r="AC31" s="39">
        <v>3.2114726027397262</v>
      </c>
      <c r="AD31" s="39">
        <v>2.9452054794520546</v>
      </c>
      <c r="AE31" s="39">
        <v>0</v>
      </c>
      <c r="AF31" s="39">
        <v>9.5034246575342471E-2</v>
      </c>
      <c r="AG31" s="39">
        <v>0</v>
      </c>
      <c r="AH31" s="39">
        <v>0</v>
      </c>
      <c r="AI31" s="39">
        <v>6.2517123287671232</v>
      </c>
      <c r="AJ31" s="40">
        <v>1.0416666666666667</v>
      </c>
      <c r="AK31" s="40">
        <v>0.90426638917793967</v>
      </c>
      <c r="AL31" s="40" t="s">
        <v>73</v>
      </c>
      <c r="AM31" s="40">
        <v>0.82222222222222219</v>
      </c>
      <c r="AN31" s="40">
        <v>1</v>
      </c>
      <c r="AO31" s="40">
        <v>1.1935483870967742</v>
      </c>
      <c r="AP31" s="40" t="s">
        <v>73</v>
      </c>
      <c r="AQ31" s="40" t="s">
        <v>73</v>
      </c>
      <c r="AR31" s="40" t="s">
        <v>73</v>
      </c>
      <c r="AS31" s="40" t="s">
        <v>73</v>
      </c>
    </row>
    <row r="32" spans="3:45" ht="90" x14ac:dyDescent="0.25">
      <c r="C32" s="33" t="str">
        <f t="shared" si="0"/>
        <v/>
      </c>
      <c r="D32" s="47" t="s">
        <v>88</v>
      </c>
      <c r="E32" s="35" t="s">
        <v>119</v>
      </c>
      <c r="F32" s="36" t="s">
        <v>97</v>
      </c>
      <c r="G32" s="41" t="s">
        <v>120</v>
      </c>
      <c r="H32" s="38">
        <v>1426</v>
      </c>
      <c r="I32" s="43">
        <v>1302</v>
      </c>
      <c r="J32" s="43">
        <v>1069.5</v>
      </c>
      <c r="K32" s="43">
        <v>988</v>
      </c>
      <c r="L32" s="43">
        <v>0</v>
      </c>
      <c r="M32" s="43">
        <v>0</v>
      </c>
      <c r="N32" s="43">
        <v>132</v>
      </c>
      <c r="O32" s="43">
        <v>92</v>
      </c>
      <c r="P32" s="43">
        <v>690</v>
      </c>
      <c r="Q32" s="43">
        <v>770.5</v>
      </c>
      <c r="R32" s="44">
        <v>690</v>
      </c>
      <c r="S32" s="43">
        <v>828</v>
      </c>
      <c r="T32" s="43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685</v>
      </c>
      <c r="AC32" s="39">
        <v>3.0255474452554743</v>
      </c>
      <c r="AD32" s="39">
        <v>2.651094890510949</v>
      </c>
      <c r="AE32" s="39">
        <v>0</v>
      </c>
      <c r="AF32" s="39">
        <v>0.1343065693430657</v>
      </c>
      <c r="AG32" s="39">
        <v>0</v>
      </c>
      <c r="AH32" s="39">
        <v>0</v>
      </c>
      <c r="AI32" s="39">
        <v>5.8109489051094894</v>
      </c>
      <c r="AJ32" s="40">
        <v>0.91304347826086951</v>
      </c>
      <c r="AK32" s="40">
        <v>0.92379616643291262</v>
      </c>
      <c r="AL32" s="40" t="s">
        <v>73</v>
      </c>
      <c r="AM32" s="40">
        <v>0.69696969696969702</v>
      </c>
      <c r="AN32" s="40">
        <v>1.1166666666666667</v>
      </c>
      <c r="AO32" s="40">
        <v>1.2</v>
      </c>
      <c r="AP32" s="40" t="s">
        <v>73</v>
      </c>
      <c r="AQ32" s="40" t="s">
        <v>73</v>
      </c>
      <c r="AR32" s="40" t="s">
        <v>73</v>
      </c>
      <c r="AS32" s="40" t="s">
        <v>73</v>
      </c>
    </row>
    <row r="33" spans="3:45" ht="75" x14ac:dyDescent="0.25">
      <c r="C33" s="33" t="str">
        <f t="shared" si="0"/>
        <v/>
      </c>
      <c r="D33" s="47" t="s">
        <v>88</v>
      </c>
      <c r="E33" s="35" t="s">
        <v>121</v>
      </c>
      <c r="F33" s="36" t="s">
        <v>87</v>
      </c>
      <c r="G33" s="41"/>
      <c r="H33" s="38">
        <v>1846</v>
      </c>
      <c r="I33" s="43">
        <v>1545.75</v>
      </c>
      <c r="J33" s="43">
        <v>1750</v>
      </c>
      <c r="K33" s="43">
        <v>1176</v>
      </c>
      <c r="L33" s="43">
        <v>0</v>
      </c>
      <c r="M33" s="43">
        <v>0</v>
      </c>
      <c r="N33" s="43">
        <v>120</v>
      </c>
      <c r="O33" s="43">
        <v>75</v>
      </c>
      <c r="P33" s="43">
        <v>1364</v>
      </c>
      <c r="Q33" s="43">
        <v>1129.5</v>
      </c>
      <c r="R33" s="44">
        <v>1364</v>
      </c>
      <c r="S33" s="43">
        <v>1099</v>
      </c>
      <c r="T33" s="43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555</v>
      </c>
      <c r="AC33" s="39">
        <v>4.82027027027027</v>
      </c>
      <c r="AD33" s="39">
        <v>4.0990990990990994</v>
      </c>
      <c r="AE33" s="39">
        <v>0</v>
      </c>
      <c r="AF33" s="39">
        <v>0.13513513513513514</v>
      </c>
      <c r="AG33" s="39">
        <v>0</v>
      </c>
      <c r="AH33" s="39">
        <v>0</v>
      </c>
      <c r="AI33" s="39">
        <v>9.0545045045045054</v>
      </c>
      <c r="AJ33" s="40">
        <v>0.83735102925243765</v>
      </c>
      <c r="AK33" s="40">
        <v>0.67200000000000004</v>
      </c>
      <c r="AL33" s="40" t="s">
        <v>73</v>
      </c>
      <c r="AM33" s="40">
        <v>0.625</v>
      </c>
      <c r="AN33" s="40">
        <v>0.82807917888563054</v>
      </c>
      <c r="AO33" s="40">
        <v>0.80571847507331373</v>
      </c>
      <c r="AP33" s="40" t="s">
        <v>73</v>
      </c>
      <c r="AQ33" s="40" t="s">
        <v>73</v>
      </c>
      <c r="AR33" s="40" t="s">
        <v>73</v>
      </c>
      <c r="AS33" s="40" t="s">
        <v>73</v>
      </c>
    </row>
    <row r="34" spans="3:45" ht="75" x14ac:dyDescent="0.25">
      <c r="C34" s="33" t="str">
        <f t="shared" si="0"/>
        <v/>
      </c>
      <c r="D34" s="47" t="s">
        <v>88</v>
      </c>
      <c r="E34" s="35" t="s">
        <v>122</v>
      </c>
      <c r="F34" s="36" t="s">
        <v>87</v>
      </c>
      <c r="G34" s="41"/>
      <c r="H34" s="38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3"/>
      <c r="T34" s="43"/>
      <c r="U34" s="44"/>
      <c r="V34" s="44"/>
      <c r="W34" s="44"/>
      <c r="X34" s="44"/>
      <c r="Y34" s="44"/>
      <c r="Z34" s="44"/>
      <c r="AA34" s="44"/>
      <c r="AB34" s="44"/>
      <c r="AC34" s="39" t="s">
        <v>73</v>
      </c>
      <c r="AD34" s="39" t="s">
        <v>73</v>
      </c>
      <c r="AE34" s="39" t="s">
        <v>73</v>
      </c>
      <c r="AF34" s="39" t="s">
        <v>73</v>
      </c>
      <c r="AG34" s="39" t="s">
        <v>73</v>
      </c>
      <c r="AH34" s="39" t="s">
        <v>73</v>
      </c>
      <c r="AI34" s="39" t="s">
        <v>73</v>
      </c>
      <c r="AJ34" s="40" t="s">
        <v>73</v>
      </c>
      <c r="AK34" s="40" t="s">
        <v>73</v>
      </c>
      <c r="AL34" s="40" t="s">
        <v>73</v>
      </c>
      <c r="AM34" s="40" t="s">
        <v>73</v>
      </c>
      <c r="AN34" s="40" t="s">
        <v>73</v>
      </c>
      <c r="AO34" s="40" t="s">
        <v>73</v>
      </c>
      <c r="AP34" s="40" t="s">
        <v>73</v>
      </c>
      <c r="AQ34" s="40" t="s">
        <v>73</v>
      </c>
      <c r="AR34" s="40" t="s">
        <v>73</v>
      </c>
      <c r="AS34" s="40" t="s">
        <v>73</v>
      </c>
    </row>
    <row r="35" spans="3:45" ht="75" x14ac:dyDescent="0.25">
      <c r="C35" s="33" t="str">
        <f t="shared" si="0"/>
        <v/>
      </c>
      <c r="D35" s="47" t="s">
        <v>88</v>
      </c>
      <c r="E35" s="35" t="s">
        <v>123</v>
      </c>
      <c r="F35" s="36" t="s">
        <v>87</v>
      </c>
      <c r="G35" s="41"/>
      <c r="H35" s="38">
        <v>2278.5</v>
      </c>
      <c r="I35" s="43">
        <v>2165.75</v>
      </c>
      <c r="J35" s="43">
        <v>806</v>
      </c>
      <c r="K35" s="43">
        <v>628.5</v>
      </c>
      <c r="L35" s="43"/>
      <c r="M35" s="43"/>
      <c r="N35" s="43"/>
      <c r="O35" s="43"/>
      <c r="P35" s="43">
        <v>2046</v>
      </c>
      <c r="Q35" s="43">
        <v>1912.5</v>
      </c>
      <c r="R35" s="44">
        <v>682</v>
      </c>
      <c r="S35" s="43">
        <v>660</v>
      </c>
      <c r="T35" s="43"/>
      <c r="U35" s="44"/>
      <c r="V35" s="44"/>
      <c r="W35" s="44"/>
      <c r="X35" s="44"/>
      <c r="Y35" s="44"/>
      <c r="Z35" s="44"/>
      <c r="AA35" s="44"/>
      <c r="AB35" s="44">
        <v>134</v>
      </c>
      <c r="AC35" s="39">
        <v>30.434701492537314</v>
      </c>
      <c r="AD35" s="39">
        <v>9.6156716417910442</v>
      </c>
      <c r="AE35" s="39">
        <v>0</v>
      </c>
      <c r="AF35" s="39">
        <v>0</v>
      </c>
      <c r="AG35" s="39">
        <v>0</v>
      </c>
      <c r="AH35" s="39">
        <v>0</v>
      </c>
      <c r="AI35" s="39">
        <v>40.05037313432836</v>
      </c>
      <c r="AJ35" s="40">
        <v>0.95051569014702653</v>
      </c>
      <c r="AK35" s="40">
        <v>0.77977667493796521</v>
      </c>
      <c r="AL35" s="40" t="s">
        <v>73</v>
      </c>
      <c r="AM35" s="40" t="s">
        <v>73</v>
      </c>
      <c r="AN35" s="40">
        <v>0.93475073313782986</v>
      </c>
      <c r="AO35" s="40">
        <v>0.967741935483871</v>
      </c>
      <c r="AP35" s="40" t="s">
        <v>73</v>
      </c>
      <c r="AQ35" s="40" t="s">
        <v>73</v>
      </c>
      <c r="AR35" s="40" t="s">
        <v>73</v>
      </c>
      <c r="AS35" s="40" t="s">
        <v>73</v>
      </c>
    </row>
    <row r="36" spans="3:45" ht="75" x14ac:dyDescent="0.25">
      <c r="C36" s="33" t="str">
        <f t="shared" si="0"/>
        <v/>
      </c>
      <c r="D36" s="47" t="s">
        <v>88</v>
      </c>
      <c r="E36" s="35" t="s">
        <v>124</v>
      </c>
      <c r="F36" s="36" t="s">
        <v>125</v>
      </c>
      <c r="G36" s="41"/>
      <c r="H36" s="38">
        <v>1440</v>
      </c>
      <c r="I36" s="43">
        <v>1323</v>
      </c>
      <c r="J36" s="43">
        <v>744</v>
      </c>
      <c r="K36" s="43">
        <v>646.5</v>
      </c>
      <c r="L36" s="43">
        <v>84</v>
      </c>
      <c r="M36" s="43">
        <v>89</v>
      </c>
      <c r="N36" s="43">
        <v>31.5</v>
      </c>
      <c r="O36" s="43">
        <v>31.5</v>
      </c>
      <c r="P36" s="43">
        <v>1364</v>
      </c>
      <c r="Q36" s="43">
        <v>1218</v>
      </c>
      <c r="R36" s="44">
        <v>682</v>
      </c>
      <c r="S36" s="43">
        <v>440</v>
      </c>
      <c r="T36" s="43">
        <v>44</v>
      </c>
      <c r="U36" s="44">
        <v>51</v>
      </c>
      <c r="V36" s="44">
        <v>22</v>
      </c>
      <c r="W36" s="44">
        <v>22</v>
      </c>
      <c r="X36" s="44"/>
      <c r="Y36" s="44"/>
      <c r="Z36" s="44"/>
      <c r="AA36" s="44"/>
      <c r="AB36" s="44">
        <v>508</v>
      </c>
      <c r="AC36" s="39">
        <v>5.0019685039370083</v>
      </c>
      <c r="AD36" s="39">
        <v>2.1387795275590551</v>
      </c>
      <c r="AE36" s="39">
        <v>0.27559055118110237</v>
      </c>
      <c r="AF36" s="39">
        <v>0.10531496062992125</v>
      </c>
      <c r="AG36" s="39">
        <v>0</v>
      </c>
      <c r="AH36" s="39">
        <v>0</v>
      </c>
      <c r="AI36" s="39">
        <v>7.521653543307087</v>
      </c>
      <c r="AJ36" s="40">
        <v>0.91874999999999996</v>
      </c>
      <c r="AK36" s="40">
        <v>0.86895161290322576</v>
      </c>
      <c r="AL36" s="40">
        <v>1.0595238095238095</v>
      </c>
      <c r="AM36" s="40">
        <v>1</v>
      </c>
      <c r="AN36" s="40">
        <v>0.89296187683284456</v>
      </c>
      <c r="AO36" s="40">
        <v>0.64516129032258063</v>
      </c>
      <c r="AP36" s="40">
        <v>1.1590909090909092</v>
      </c>
      <c r="AQ36" s="40">
        <v>1</v>
      </c>
      <c r="AR36" s="40" t="s">
        <v>73</v>
      </c>
      <c r="AS36" s="40" t="s">
        <v>73</v>
      </c>
    </row>
    <row r="37" spans="3:45" ht="75" x14ac:dyDescent="0.25">
      <c r="C37" s="33" t="str">
        <f t="shared" si="0"/>
        <v/>
      </c>
      <c r="D37" s="47" t="s">
        <v>88</v>
      </c>
      <c r="E37" s="35" t="s">
        <v>126</v>
      </c>
      <c r="F37" s="36" t="s">
        <v>125</v>
      </c>
      <c r="G37" s="41"/>
      <c r="H37" s="38">
        <v>744</v>
      </c>
      <c r="I37" s="43">
        <v>709</v>
      </c>
      <c r="J37" s="43">
        <v>744</v>
      </c>
      <c r="K37" s="43">
        <v>510.5</v>
      </c>
      <c r="L37" s="43">
        <v>24.5</v>
      </c>
      <c r="M37" s="43">
        <v>24.5</v>
      </c>
      <c r="N37" s="43">
        <v>199.5</v>
      </c>
      <c r="O37" s="43">
        <v>163.5</v>
      </c>
      <c r="P37" s="43">
        <v>682</v>
      </c>
      <c r="Q37" s="43">
        <v>616</v>
      </c>
      <c r="R37" s="44">
        <v>649</v>
      </c>
      <c r="S37" s="43">
        <v>517</v>
      </c>
      <c r="T37" s="43">
        <v>33</v>
      </c>
      <c r="U37" s="44">
        <v>33</v>
      </c>
      <c r="V37" s="44">
        <v>77</v>
      </c>
      <c r="W37" s="44">
        <v>71</v>
      </c>
      <c r="X37" s="44"/>
      <c r="Y37" s="44"/>
      <c r="Z37" s="44"/>
      <c r="AA37" s="44"/>
      <c r="AB37" s="44">
        <v>14</v>
      </c>
      <c r="AC37" s="39">
        <v>94.642857142857139</v>
      </c>
      <c r="AD37" s="39">
        <v>73.392857142857139</v>
      </c>
      <c r="AE37" s="39">
        <v>4.1071428571428568</v>
      </c>
      <c r="AF37" s="39">
        <v>16.75</v>
      </c>
      <c r="AG37" s="39">
        <v>0</v>
      </c>
      <c r="AH37" s="39">
        <v>0</v>
      </c>
      <c r="AI37" s="39">
        <v>188.89285714285714</v>
      </c>
      <c r="AJ37" s="40">
        <v>0.95295698924731187</v>
      </c>
      <c r="AK37" s="40">
        <v>0.68615591397849462</v>
      </c>
      <c r="AL37" s="40">
        <v>1</v>
      </c>
      <c r="AM37" s="40">
        <v>0.81954887218045114</v>
      </c>
      <c r="AN37" s="40">
        <v>0.90322580645161288</v>
      </c>
      <c r="AO37" s="40">
        <v>0.79661016949152541</v>
      </c>
      <c r="AP37" s="40">
        <v>1</v>
      </c>
      <c r="AQ37" s="40">
        <v>0.92207792207792205</v>
      </c>
      <c r="AR37" s="40" t="s">
        <v>73</v>
      </c>
      <c r="AS37" s="40" t="s">
        <v>73</v>
      </c>
    </row>
    <row r="38" spans="3:45" ht="75" x14ac:dyDescent="0.25">
      <c r="C38" s="33" t="str">
        <f t="shared" ref="C38:C50" si="1">IFERROR(VLOOKUP($E$5&amp;D38,Sites,4,FALSE),"")</f>
        <v/>
      </c>
      <c r="D38" s="47" t="s">
        <v>88</v>
      </c>
      <c r="E38" s="35" t="s">
        <v>127</v>
      </c>
      <c r="F38" s="36" t="s">
        <v>128</v>
      </c>
      <c r="G38" s="41"/>
      <c r="H38" s="38">
        <v>2931</v>
      </c>
      <c r="I38" s="43">
        <v>2077.5</v>
      </c>
      <c r="J38" s="43">
        <v>45</v>
      </c>
      <c r="K38" s="43">
        <v>30</v>
      </c>
      <c r="L38" s="43"/>
      <c r="M38" s="43"/>
      <c r="N38" s="43"/>
      <c r="O38" s="43"/>
      <c r="P38" s="43">
        <v>2299</v>
      </c>
      <c r="Q38" s="43">
        <v>1782</v>
      </c>
      <c r="R38" s="44">
        <v>88</v>
      </c>
      <c r="S38" s="43">
        <v>77</v>
      </c>
      <c r="T38" s="43"/>
      <c r="U38" s="44"/>
      <c r="V38" s="44"/>
      <c r="W38" s="44"/>
      <c r="X38" s="44"/>
      <c r="Y38" s="44"/>
      <c r="Z38" s="44"/>
      <c r="AA38" s="44"/>
      <c r="AB38" s="44">
        <v>362</v>
      </c>
      <c r="AC38" s="39">
        <v>10.661602209944752</v>
      </c>
      <c r="AD38" s="39">
        <v>0.29558011049723759</v>
      </c>
      <c r="AE38" s="39">
        <v>0</v>
      </c>
      <c r="AF38" s="39">
        <v>0</v>
      </c>
      <c r="AG38" s="39">
        <v>0</v>
      </c>
      <c r="AH38" s="39">
        <v>0</v>
      </c>
      <c r="AI38" s="39">
        <v>10.957182320441989</v>
      </c>
      <c r="AJ38" s="40">
        <v>0.70880245649948825</v>
      </c>
      <c r="AK38" s="40">
        <v>0.66666666666666663</v>
      </c>
      <c r="AL38" s="40" t="s">
        <v>73</v>
      </c>
      <c r="AM38" s="40" t="s">
        <v>73</v>
      </c>
      <c r="AN38" s="40">
        <v>0.77511961722488043</v>
      </c>
      <c r="AO38" s="40">
        <v>0.875</v>
      </c>
      <c r="AP38" s="40" t="s">
        <v>73</v>
      </c>
      <c r="AQ38" s="40" t="s">
        <v>73</v>
      </c>
      <c r="AR38" s="40" t="s">
        <v>73</v>
      </c>
      <c r="AS38" s="40" t="s">
        <v>73</v>
      </c>
    </row>
    <row r="39" spans="3:45" ht="75" x14ac:dyDescent="0.25">
      <c r="C39" s="33" t="str">
        <f t="shared" si="1"/>
        <v/>
      </c>
      <c r="D39" s="47" t="s">
        <v>129</v>
      </c>
      <c r="E39" s="35" t="s">
        <v>130</v>
      </c>
      <c r="F39" s="36" t="s">
        <v>131</v>
      </c>
      <c r="G39" s="41" t="s">
        <v>131</v>
      </c>
      <c r="H39" s="38">
        <v>1116</v>
      </c>
      <c r="I39" s="43">
        <v>1128</v>
      </c>
      <c r="J39" s="43">
        <v>1488</v>
      </c>
      <c r="K39" s="43">
        <v>1325</v>
      </c>
      <c r="L39" s="43">
        <v>0</v>
      </c>
      <c r="M39" s="43">
        <v>0</v>
      </c>
      <c r="N39" s="43">
        <v>0</v>
      </c>
      <c r="O39" s="43">
        <v>0</v>
      </c>
      <c r="P39" s="43">
        <v>1116</v>
      </c>
      <c r="Q39" s="43">
        <v>1116</v>
      </c>
      <c r="R39" s="44">
        <v>1116</v>
      </c>
      <c r="S39" s="43">
        <v>1104</v>
      </c>
      <c r="T39" s="43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841</v>
      </c>
      <c r="AC39" s="39">
        <v>2.6682520808561239</v>
      </c>
      <c r="AD39" s="39">
        <v>2.888228299643282</v>
      </c>
      <c r="AE39" s="39">
        <v>0</v>
      </c>
      <c r="AF39" s="39">
        <v>0</v>
      </c>
      <c r="AG39" s="39">
        <v>0</v>
      </c>
      <c r="AH39" s="39">
        <v>0</v>
      </c>
      <c r="AI39" s="39">
        <v>5.5564803804994058</v>
      </c>
      <c r="AJ39" s="40">
        <v>1.010752688172043</v>
      </c>
      <c r="AK39" s="40">
        <v>0.89045698924731187</v>
      </c>
      <c r="AL39" s="40" t="s">
        <v>73</v>
      </c>
      <c r="AM39" s="40" t="s">
        <v>73</v>
      </c>
      <c r="AN39" s="40">
        <v>1</v>
      </c>
      <c r="AO39" s="40">
        <v>0.989247311827957</v>
      </c>
      <c r="AP39" s="40" t="s">
        <v>73</v>
      </c>
      <c r="AQ39" s="40" t="s">
        <v>73</v>
      </c>
      <c r="AR39" s="40" t="s">
        <v>73</v>
      </c>
      <c r="AS39" s="40" t="s">
        <v>73</v>
      </c>
    </row>
    <row r="40" spans="3:45" ht="75" x14ac:dyDescent="0.25">
      <c r="C40" s="33" t="str">
        <f t="shared" si="1"/>
        <v/>
      </c>
      <c r="D40" s="47" t="s">
        <v>129</v>
      </c>
      <c r="E40" s="35" t="s">
        <v>132</v>
      </c>
      <c r="F40" s="36" t="s">
        <v>131</v>
      </c>
      <c r="G40" s="41" t="s">
        <v>131</v>
      </c>
      <c r="H40" s="38">
        <v>1116</v>
      </c>
      <c r="I40" s="43">
        <v>935</v>
      </c>
      <c r="J40" s="43">
        <v>1488</v>
      </c>
      <c r="K40" s="43">
        <v>1597</v>
      </c>
      <c r="L40" s="43">
        <v>276</v>
      </c>
      <c r="M40" s="43">
        <v>276</v>
      </c>
      <c r="N40" s="43">
        <v>0</v>
      </c>
      <c r="O40" s="43">
        <v>0</v>
      </c>
      <c r="P40" s="43">
        <v>1020</v>
      </c>
      <c r="Q40" s="43">
        <v>1020</v>
      </c>
      <c r="R40" s="44">
        <v>1116</v>
      </c>
      <c r="S40" s="43">
        <v>1368</v>
      </c>
      <c r="T40" s="43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890</v>
      </c>
      <c r="AC40" s="39">
        <v>2.196629213483146</v>
      </c>
      <c r="AD40" s="39">
        <v>3.3314606741573032</v>
      </c>
      <c r="AE40" s="39">
        <v>0.31011235955056182</v>
      </c>
      <c r="AF40" s="39">
        <v>0</v>
      </c>
      <c r="AG40" s="39">
        <v>0</v>
      </c>
      <c r="AH40" s="39">
        <v>0</v>
      </c>
      <c r="AI40" s="39">
        <v>5.8382022471910116</v>
      </c>
      <c r="AJ40" s="40">
        <v>0.83781362007168458</v>
      </c>
      <c r="AK40" s="40">
        <v>1.073252688172043</v>
      </c>
      <c r="AL40" s="40">
        <v>1</v>
      </c>
      <c r="AM40" s="40" t="s">
        <v>73</v>
      </c>
      <c r="AN40" s="40">
        <v>1</v>
      </c>
      <c r="AO40" s="40">
        <v>1.2258064516129032</v>
      </c>
      <c r="AP40" s="40" t="s">
        <v>73</v>
      </c>
      <c r="AQ40" s="40" t="s">
        <v>73</v>
      </c>
      <c r="AR40" s="40" t="s">
        <v>73</v>
      </c>
      <c r="AS40" s="40" t="s">
        <v>73</v>
      </c>
    </row>
    <row r="41" spans="3:45" ht="105" x14ac:dyDescent="0.25">
      <c r="C41" s="33" t="str">
        <f t="shared" si="1"/>
        <v/>
      </c>
      <c r="D41" s="47" t="s">
        <v>74</v>
      </c>
      <c r="E41" s="35" t="s">
        <v>133</v>
      </c>
      <c r="F41" s="36" t="s">
        <v>134</v>
      </c>
      <c r="G41" s="41" t="s">
        <v>135</v>
      </c>
      <c r="H41" s="38">
        <v>294</v>
      </c>
      <c r="I41" s="43">
        <v>363</v>
      </c>
      <c r="J41" s="43">
        <v>294</v>
      </c>
      <c r="K41" s="43">
        <v>297.5</v>
      </c>
      <c r="L41" s="43">
        <v>0</v>
      </c>
      <c r="M41" s="43">
        <v>0</v>
      </c>
      <c r="N41" s="43">
        <v>102</v>
      </c>
      <c r="O41" s="43">
        <v>102</v>
      </c>
      <c r="P41" s="43">
        <v>264</v>
      </c>
      <c r="Q41" s="43">
        <v>375</v>
      </c>
      <c r="R41" s="44">
        <v>264</v>
      </c>
      <c r="S41" s="43">
        <v>340</v>
      </c>
      <c r="T41" s="43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162</v>
      </c>
      <c r="AC41" s="39">
        <v>4.5555555555555554</v>
      </c>
      <c r="AD41" s="39">
        <v>3.9351851851851851</v>
      </c>
      <c r="AE41" s="39">
        <v>0</v>
      </c>
      <c r="AF41" s="39">
        <v>0.62962962962962965</v>
      </c>
      <c r="AG41" s="39">
        <v>0</v>
      </c>
      <c r="AH41" s="39">
        <v>0</v>
      </c>
      <c r="AI41" s="39">
        <v>9.1203703703703702</v>
      </c>
      <c r="AJ41" s="40">
        <v>1.2346938775510203</v>
      </c>
      <c r="AK41" s="40">
        <v>1.0119047619047619</v>
      </c>
      <c r="AL41" s="40" t="s">
        <v>73</v>
      </c>
      <c r="AM41" s="40">
        <v>1</v>
      </c>
      <c r="AN41" s="40">
        <v>1.4204545454545454</v>
      </c>
      <c r="AO41" s="40">
        <v>1.2878787878787878</v>
      </c>
      <c r="AP41" s="40" t="s">
        <v>73</v>
      </c>
      <c r="AQ41" s="40" t="s">
        <v>73</v>
      </c>
      <c r="AR41" s="40" t="s">
        <v>73</v>
      </c>
      <c r="AS41" s="40" t="s">
        <v>73</v>
      </c>
    </row>
    <row r="42" spans="3:45" ht="75" x14ac:dyDescent="0.25">
      <c r="C42" s="33" t="str">
        <f t="shared" si="1"/>
        <v/>
      </c>
      <c r="D42" s="47" t="s">
        <v>74</v>
      </c>
      <c r="E42" s="35" t="s">
        <v>136</v>
      </c>
      <c r="F42" s="36" t="s">
        <v>128</v>
      </c>
      <c r="G42" s="41" t="s">
        <v>128</v>
      </c>
      <c r="H42" s="38">
        <v>744</v>
      </c>
      <c r="I42" s="43">
        <v>745</v>
      </c>
      <c r="J42" s="43"/>
      <c r="K42" s="43"/>
      <c r="L42" s="43"/>
      <c r="M42" s="43"/>
      <c r="N42" s="43"/>
      <c r="O42" s="43"/>
      <c r="P42" s="43">
        <v>682</v>
      </c>
      <c r="Q42" s="43">
        <v>681</v>
      </c>
      <c r="R42" s="44"/>
      <c r="S42" s="43"/>
      <c r="T42" s="43"/>
      <c r="U42" s="44"/>
      <c r="V42" s="44"/>
      <c r="W42" s="44"/>
      <c r="X42" s="44"/>
      <c r="Y42" s="44"/>
      <c r="Z42" s="44"/>
      <c r="AA42" s="44"/>
      <c r="AB42" s="44">
        <v>73</v>
      </c>
      <c r="AC42" s="39">
        <v>19.534246575342465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19.534246575342465</v>
      </c>
      <c r="AJ42" s="40">
        <v>1.0013440860215055</v>
      </c>
      <c r="AK42" s="40" t="s">
        <v>73</v>
      </c>
      <c r="AL42" s="40" t="s">
        <v>73</v>
      </c>
      <c r="AM42" s="40" t="s">
        <v>73</v>
      </c>
      <c r="AN42" s="40">
        <v>0.99853372434017595</v>
      </c>
      <c r="AO42" s="40" t="s">
        <v>73</v>
      </c>
      <c r="AP42" s="40" t="s">
        <v>73</v>
      </c>
      <c r="AQ42" s="40" t="s">
        <v>73</v>
      </c>
      <c r="AR42" s="40" t="s">
        <v>73</v>
      </c>
      <c r="AS42" s="40" t="s">
        <v>73</v>
      </c>
    </row>
    <row r="43" spans="3:45" ht="75" x14ac:dyDescent="0.25">
      <c r="C43" s="33" t="str">
        <f t="shared" si="1"/>
        <v/>
      </c>
      <c r="D43" s="47" t="s">
        <v>74</v>
      </c>
      <c r="E43" s="35" t="s">
        <v>137</v>
      </c>
      <c r="F43" s="36" t="s">
        <v>87</v>
      </c>
      <c r="G43" s="41"/>
      <c r="H43" s="38">
        <v>844.5</v>
      </c>
      <c r="I43" s="43">
        <v>832</v>
      </c>
      <c r="J43" s="43">
        <v>806</v>
      </c>
      <c r="K43" s="43">
        <v>660</v>
      </c>
      <c r="L43" s="43"/>
      <c r="M43" s="43"/>
      <c r="N43" s="43"/>
      <c r="O43" s="43"/>
      <c r="P43" s="43">
        <v>660</v>
      </c>
      <c r="Q43" s="43">
        <v>660</v>
      </c>
      <c r="R43" s="44">
        <v>660</v>
      </c>
      <c r="S43" s="43">
        <v>660</v>
      </c>
      <c r="T43" s="43"/>
      <c r="U43" s="44"/>
      <c r="V43" s="44"/>
      <c r="W43" s="44"/>
      <c r="X43" s="44"/>
      <c r="Y43" s="44"/>
      <c r="Z43" s="44"/>
      <c r="AA43" s="44"/>
      <c r="AB43" s="44">
        <v>343</v>
      </c>
      <c r="AC43" s="39">
        <v>4.3498542274052481</v>
      </c>
      <c r="AD43" s="39">
        <v>3.8483965014577262</v>
      </c>
      <c r="AE43" s="39">
        <v>0</v>
      </c>
      <c r="AF43" s="39">
        <v>0</v>
      </c>
      <c r="AG43" s="39">
        <v>0</v>
      </c>
      <c r="AH43" s="39">
        <v>0</v>
      </c>
      <c r="AI43" s="39">
        <v>8.1982507288629733</v>
      </c>
      <c r="AJ43" s="40">
        <v>0.985198342214328</v>
      </c>
      <c r="AK43" s="40">
        <v>0.81885856079404462</v>
      </c>
      <c r="AL43" s="40" t="s">
        <v>73</v>
      </c>
      <c r="AM43" s="40" t="s">
        <v>73</v>
      </c>
      <c r="AN43" s="40">
        <v>1</v>
      </c>
      <c r="AO43" s="40">
        <v>1</v>
      </c>
      <c r="AP43" s="40" t="s">
        <v>73</v>
      </c>
      <c r="AQ43" s="40" t="s">
        <v>73</v>
      </c>
      <c r="AR43" s="40" t="s">
        <v>73</v>
      </c>
      <c r="AS43" s="40" t="s">
        <v>73</v>
      </c>
    </row>
    <row r="44" spans="3:45" ht="90" x14ac:dyDescent="0.25">
      <c r="C44" s="33" t="str">
        <f t="shared" si="1"/>
        <v/>
      </c>
      <c r="D44" s="47" t="s">
        <v>88</v>
      </c>
      <c r="E44" s="35" t="s">
        <v>138</v>
      </c>
      <c r="F44" s="36" t="s">
        <v>134</v>
      </c>
      <c r="G44" s="41" t="s">
        <v>139</v>
      </c>
      <c r="H44" s="38"/>
      <c r="I44" s="43"/>
      <c r="J44" s="43"/>
      <c r="K44" s="43"/>
      <c r="L44" s="43"/>
      <c r="M44" s="43"/>
      <c r="N44" s="43"/>
      <c r="O44" s="43"/>
      <c r="P44" s="43"/>
      <c r="Q44" s="43"/>
      <c r="R44" s="44"/>
      <c r="S44" s="43"/>
      <c r="T44" s="43"/>
      <c r="U44" s="44"/>
      <c r="V44" s="44"/>
      <c r="W44" s="44"/>
      <c r="X44" s="44"/>
      <c r="Y44" s="44"/>
      <c r="Z44" s="44"/>
      <c r="AA44" s="44"/>
      <c r="AB44" s="44"/>
      <c r="AC44" s="39" t="s">
        <v>73</v>
      </c>
      <c r="AD44" s="39" t="s">
        <v>73</v>
      </c>
      <c r="AE44" s="39" t="s">
        <v>73</v>
      </c>
      <c r="AF44" s="39" t="s">
        <v>73</v>
      </c>
      <c r="AG44" s="39" t="s">
        <v>73</v>
      </c>
      <c r="AH44" s="39" t="s">
        <v>73</v>
      </c>
      <c r="AI44" s="39" t="s">
        <v>73</v>
      </c>
      <c r="AJ44" s="40" t="s">
        <v>73</v>
      </c>
      <c r="AK44" s="40" t="s">
        <v>73</v>
      </c>
      <c r="AL44" s="40" t="s">
        <v>73</v>
      </c>
      <c r="AM44" s="40" t="s">
        <v>73</v>
      </c>
      <c r="AN44" s="40" t="s">
        <v>73</v>
      </c>
      <c r="AO44" s="40" t="s">
        <v>73</v>
      </c>
      <c r="AP44" s="40" t="s">
        <v>73</v>
      </c>
      <c r="AQ44" s="40" t="s">
        <v>73</v>
      </c>
      <c r="AR44" s="40" t="s">
        <v>73</v>
      </c>
      <c r="AS44" s="40" t="s">
        <v>73</v>
      </c>
    </row>
    <row r="45" spans="3:45" ht="90" x14ac:dyDescent="0.25">
      <c r="C45" s="33" t="str">
        <f t="shared" si="1"/>
        <v/>
      </c>
      <c r="D45" s="47" t="s">
        <v>88</v>
      </c>
      <c r="E45" s="35" t="s">
        <v>140</v>
      </c>
      <c r="F45" s="36" t="s">
        <v>134</v>
      </c>
      <c r="G45" s="41" t="s">
        <v>139</v>
      </c>
      <c r="H45" s="38">
        <v>954.5</v>
      </c>
      <c r="I45" s="43">
        <v>931.5</v>
      </c>
      <c r="J45" s="43">
        <v>966</v>
      </c>
      <c r="K45" s="43">
        <v>707.5</v>
      </c>
      <c r="L45" s="43">
        <v>115</v>
      </c>
      <c r="M45" s="43">
        <v>103.5</v>
      </c>
      <c r="N45" s="43">
        <v>128</v>
      </c>
      <c r="O45" s="43">
        <v>92</v>
      </c>
      <c r="P45" s="43">
        <v>701.5</v>
      </c>
      <c r="Q45" s="43">
        <v>701.5</v>
      </c>
      <c r="R45" s="44">
        <v>713</v>
      </c>
      <c r="S45" s="43">
        <v>690</v>
      </c>
      <c r="T45" s="43">
        <v>11.5</v>
      </c>
      <c r="U45" s="44">
        <v>11.5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527</v>
      </c>
      <c r="AC45" s="39">
        <v>3.0986717267552182</v>
      </c>
      <c r="AD45" s="39">
        <v>2.6518026565464896</v>
      </c>
      <c r="AE45" s="39">
        <v>0.21821631878557876</v>
      </c>
      <c r="AF45" s="39">
        <v>0.17457305502846299</v>
      </c>
      <c r="AG45" s="39">
        <v>0</v>
      </c>
      <c r="AH45" s="39">
        <v>0</v>
      </c>
      <c r="AI45" s="39">
        <v>6.1432637571157498</v>
      </c>
      <c r="AJ45" s="40">
        <v>0.97590361445783136</v>
      </c>
      <c r="AK45" s="40">
        <v>0.73240165631469978</v>
      </c>
      <c r="AL45" s="40">
        <v>0.9</v>
      </c>
      <c r="AM45" s="40">
        <v>0.71875</v>
      </c>
      <c r="AN45" s="40">
        <v>1</v>
      </c>
      <c r="AO45" s="40">
        <v>0.967741935483871</v>
      </c>
      <c r="AP45" s="40">
        <v>1</v>
      </c>
      <c r="AQ45" s="40" t="s">
        <v>73</v>
      </c>
      <c r="AR45" s="40" t="s">
        <v>73</v>
      </c>
      <c r="AS45" s="40" t="s">
        <v>73</v>
      </c>
    </row>
    <row r="46" spans="3:45" ht="90" x14ac:dyDescent="0.25">
      <c r="C46" s="33" t="str">
        <f t="shared" si="1"/>
        <v/>
      </c>
      <c r="D46" s="47" t="s">
        <v>74</v>
      </c>
      <c r="E46" s="35" t="s">
        <v>141</v>
      </c>
      <c r="F46" s="36" t="s">
        <v>76</v>
      </c>
      <c r="G46" s="41"/>
      <c r="H46" s="38">
        <v>976.5</v>
      </c>
      <c r="I46" s="43">
        <v>901.5</v>
      </c>
      <c r="J46" s="43">
        <v>1116</v>
      </c>
      <c r="K46" s="43">
        <v>957</v>
      </c>
      <c r="L46" s="43">
        <v>0</v>
      </c>
      <c r="M46" s="43">
        <v>0</v>
      </c>
      <c r="N46" s="43">
        <v>0</v>
      </c>
      <c r="O46" s="43">
        <v>0</v>
      </c>
      <c r="P46" s="43">
        <v>744</v>
      </c>
      <c r="Q46" s="43">
        <v>744</v>
      </c>
      <c r="R46" s="44">
        <v>1116</v>
      </c>
      <c r="S46" s="43">
        <v>906</v>
      </c>
      <c r="T46" s="43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553</v>
      </c>
      <c r="AC46" s="39">
        <v>2.9755877034358047</v>
      </c>
      <c r="AD46" s="39">
        <v>3.3688969258589512</v>
      </c>
      <c r="AE46" s="39">
        <v>0</v>
      </c>
      <c r="AF46" s="39">
        <v>0</v>
      </c>
      <c r="AG46" s="39">
        <v>0</v>
      </c>
      <c r="AH46" s="39">
        <v>0</v>
      </c>
      <c r="AI46" s="39">
        <v>6.3444846292947563</v>
      </c>
      <c r="AJ46" s="40">
        <v>0.9231950844854071</v>
      </c>
      <c r="AK46" s="40">
        <v>0.85752688172043012</v>
      </c>
      <c r="AL46" s="40" t="s">
        <v>73</v>
      </c>
      <c r="AM46" s="40" t="s">
        <v>73</v>
      </c>
      <c r="AN46" s="40">
        <v>1</v>
      </c>
      <c r="AO46" s="40">
        <v>0.81182795698924726</v>
      </c>
      <c r="AP46" s="40" t="s">
        <v>73</v>
      </c>
      <c r="AQ46" s="40" t="s">
        <v>73</v>
      </c>
      <c r="AR46" s="40" t="s">
        <v>73</v>
      </c>
      <c r="AS46" s="40" t="s">
        <v>73</v>
      </c>
    </row>
    <row r="47" spans="3:45" ht="90" x14ac:dyDescent="0.25">
      <c r="C47" s="33" t="str">
        <f t="shared" si="1"/>
        <v/>
      </c>
      <c r="D47" s="47" t="s">
        <v>88</v>
      </c>
      <c r="E47" s="35" t="s">
        <v>142</v>
      </c>
      <c r="F47" s="36" t="s">
        <v>114</v>
      </c>
      <c r="G47" s="41" t="s">
        <v>114</v>
      </c>
      <c r="H47" s="38">
        <v>1281</v>
      </c>
      <c r="I47" s="43">
        <v>1308</v>
      </c>
      <c r="J47" s="43">
        <v>1188</v>
      </c>
      <c r="K47" s="43">
        <v>1264</v>
      </c>
      <c r="L47" s="43">
        <v>372</v>
      </c>
      <c r="M47" s="43">
        <v>96</v>
      </c>
      <c r="N47" s="43">
        <v>300</v>
      </c>
      <c r="O47" s="43">
        <v>300</v>
      </c>
      <c r="P47" s="43">
        <v>1116</v>
      </c>
      <c r="Q47" s="43">
        <v>1428</v>
      </c>
      <c r="R47" s="44">
        <v>1344</v>
      </c>
      <c r="S47" s="43">
        <v>1380</v>
      </c>
      <c r="T47" s="43">
        <v>372</v>
      </c>
      <c r="U47" s="44">
        <v>0</v>
      </c>
      <c r="V47" s="44">
        <v>144</v>
      </c>
      <c r="W47" s="44">
        <v>144</v>
      </c>
      <c r="X47" s="44"/>
      <c r="Y47" s="44"/>
      <c r="Z47" s="44"/>
      <c r="AA47" s="44"/>
      <c r="AB47" s="44">
        <v>832</v>
      </c>
      <c r="AC47" s="39">
        <v>3.2884615384615383</v>
      </c>
      <c r="AD47" s="39">
        <v>3.1778846153846154</v>
      </c>
      <c r="AE47" s="39">
        <v>0.11538461538461539</v>
      </c>
      <c r="AF47" s="39">
        <v>0.53365384615384615</v>
      </c>
      <c r="AG47" s="39">
        <v>0</v>
      </c>
      <c r="AH47" s="39">
        <v>0</v>
      </c>
      <c r="AI47" s="39">
        <v>7.115384615384615</v>
      </c>
      <c r="AJ47" s="40">
        <v>1.0210772833723654</v>
      </c>
      <c r="AK47" s="40">
        <v>1.063973063973064</v>
      </c>
      <c r="AL47" s="40">
        <v>0.25806451612903225</v>
      </c>
      <c r="AM47" s="40">
        <v>1</v>
      </c>
      <c r="AN47" s="40">
        <v>1.2795698924731183</v>
      </c>
      <c r="AO47" s="40">
        <v>1.0267857142857142</v>
      </c>
      <c r="AP47" s="40">
        <v>0</v>
      </c>
      <c r="AQ47" s="40">
        <v>1</v>
      </c>
      <c r="AR47" s="40" t="s">
        <v>73</v>
      </c>
      <c r="AS47" s="40" t="s">
        <v>73</v>
      </c>
    </row>
    <row r="48" spans="3:45" ht="90" x14ac:dyDescent="0.25">
      <c r="C48" s="33" t="str">
        <f t="shared" si="1"/>
        <v/>
      </c>
      <c r="D48" s="47" t="s">
        <v>88</v>
      </c>
      <c r="E48" s="35" t="s">
        <v>143</v>
      </c>
      <c r="F48" s="36" t="s">
        <v>76</v>
      </c>
      <c r="G48" s="41" t="s">
        <v>76</v>
      </c>
      <c r="H48" s="38">
        <v>744</v>
      </c>
      <c r="I48" s="43">
        <v>768</v>
      </c>
      <c r="J48" s="43">
        <v>1116</v>
      </c>
      <c r="K48" s="43">
        <v>948.5</v>
      </c>
      <c r="L48" s="43"/>
      <c r="M48" s="43"/>
      <c r="N48" s="43"/>
      <c r="O48" s="43"/>
      <c r="P48" s="43">
        <v>744</v>
      </c>
      <c r="Q48" s="43">
        <v>744</v>
      </c>
      <c r="R48" s="44">
        <v>1116</v>
      </c>
      <c r="S48" s="43">
        <v>960</v>
      </c>
      <c r="T48" s="43"/>
      <c r="U48" s="44"/>
      <c r="V48" s="44"/>
      <c r="W48" s="44"/>
      <c r="X48" s="44"/>
      <c r="Y48" s="44"/>
      <c r="Z48" s="44"/>
      <c r="AA48" s="44"/>
      <c r="AB48" s="44">
        <v>527</v>
      </c>
      <c r="AC48" s="39">
        <v>2.8690702087286528</v>
      </c>
      <c r="AD48" s="39">
        <v>3.6214421252371918</v>
      </c>
      <c r="AE48" s="39">
        <v>0</v>
      </c>
      <c r="AF48" s="39">
        <v>0</v>
      </c>
      <c r="AG48" s="39">
        <v>0</v>
      </c>
      <c r="AH48" s="39">
        <v>0</v>
      </c>
      <c r="AI48" s="39">
        <v>6.4905123339658441</v>
      </c>
      <c r="AJ48" s="40">
        <v>1.032258064516129</v>
      </c>
      <c r="AK48" s="40">
        <v>0.84991039426523296</v>
      </c>
      <c r="AL48" s="40" t="s">
        <v>73</v>
      </c>
      <c r="AM48" s="40" t="s">
        <v>73</v>
      </c>
      <c r="AN48" s="40">
        <v>1</v>
      </c>
      <c r="AO48" s="40">
        <v>0.86021505376344087</v>
      </c>
      <c r="AP48" s="40" t="s">
        <v>73</v>
      </c>
      <c r="AQ48" s="40" t="s">
        <v>73</v>
      </c>
      <c r="AR48" s="40" t="s">
        <v>73</v>
      </c>
      <c r="AS48" s="40" t="s">
        <v>73</v>
      </c>
    </row>
    <row r="49" spans="3:45" ht="90" x14ac:dyDescent="0.25">
      <c r="C49" s="33" t="str">
        <f t="shared" si="1"/>
        <v/>
      </c>
      <c r="D49" s="47" t="s">
        <v>88</v>
      </c>
      <c r="E49" s="35" t="s">
        <v>144</v>
      </c>
      <c r="F49" s="36" t="s">
        <v>97</v>
      </c>
      <c r="G49" s="41" t="s">
        <v>98</v>
      </c>
      <c r="H49" s="38">
        <v>1032</v>
      </c>
      <c r="I49" s="43">
        <v>1242.4000000000001</v>
      </c>
      <c r="J49" s="43">
        <v>1069.5</v>
      </c>
      <c r="K49" s="43">
        <v>922</v>
      </c>
      <c r="L49" s="43">
        <v>0</v>
      </c>
      <c r="M49" s="43">
        <v>0</v>
      </c>
      <c r="N49" s="43">
        <v>0</v>
      </c>
      <c r="O49" s="43">
        <v>0</v>
      </c>
      <c r="P49" s="43">
        <v>713</v>
      </c>
      <c r="Q49" s="43">
        <v>747.5</v>
      </c>
      <c r="R49" s="44">
        <v>713</v>
      </c>
      <c r="S49" s="43">
        <v>713</v>
      </c>
      <c r="T49" s="43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699</v>
      </c>
      <c r="AC49" s="39">
        <v>2.8467811158798284</v>
      </c>
      <c r="AD49" s="39">
        <v>2.3390557939914163</v>
      </c>
      <c r="AE49" s="39">
        <v>0</v>
      </c>
      <c r="AF49" s="39">
        <v>0</v>
      </c>
      <c r="AG49" s="39">
        <v>0</v>
      </c>
      <c r="AH49" s="39">
        <v>0</v>
      </c>
      <c r="AI49" s="39">
        <v>5.1858369098712451</v>
      </c>
      <c r="AJ49" s="40">
        <v>1.2038759689922482</v>
      </c>
      <c r="AK49" s="40">
        <v>0.86208508648901361</v>
      </c>
      <c r="AL49" s="40" t="s">
        <v>73</v>
      </c>
      <c r="AM49" s="40" t="s">
        <v>73</v>
      </c>
      <c r="AN49" s="40">
        <v>1.0483870967741935</v>
      </c>
      <c r="AO49" s="40">
        <v>1</v>
      </c>
      <c r="AP49" s="40" t="s">
        <v>73</v>
      </c>
      <c r="AQ49" s="40" t="s">
        <v>73</v>
      </c>
      <c r="AR49" s="40" t="s">
        <v>73</v>
      </c>
      <c r="AS49" s="40" t="s">
        <v>73</v>
      </c>
    </row>
    <row r="50" spans="3:45" ht="105" x14ac:dyDescent="0.25">
      <c r="C50" s="33" t="str">
        <f t="shared" si="1"/>
        <v/>
      </c>
      <c r="D50" s="47" t="s">
        <v>88</v>
      </c>
      <c r="E50" s="35" t="s">
        <v>145</v>
      </c>
      <c r="F50" s="36" t="s">
        <v>135</v>
      </c>
      <c r="G50" s="41"/>
      <c r="H50" s="38">
        <v>744</v>
      </c>
      <c r="I50" s="43">
        <v>684</v>
      </c>
      <c r="J50" s="43">
        <v>372</v>
      </c>
      <c r="K50" s="43">
        <v>312</v>
      </c>
      <c r="L50" s="43">
        <v>0</v>
      </c>
      <c r="M50" s="43">
        <v>0</v>
      </c>
      <c r="N50" s="43">
        <v>0</v>
      </c>
      <c r="O50" s="43">
        <v>0</v>
      </c>
      <c r="P50" s="43">
        <v>744</v>
      </c>
      <c r="Q50" s="43">
        <v>672</v>
      </c>
      <c r="R50" s="44">
        <v>372</v>
      </c>
      <c r="S50" s="43">
        <v>336</v>
      </c>
      <c r="T50" s="43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163</v>
      </c>
      <c r="AC50" s="39">
        <v>8.3190184049079754</v>
      </c>
      <c r="AD50" s="39">
        <v>3.9754601226993866</v>
      </c>
      <c r="AE50" s="39">
        <v>0</v>
      </c>
      <c r="AF50" s="39">
        <v>0</v>
      </c>
      <c r="AG50" s="39">
        <v>0</v>
      </c>
      <c r="AH50" s="39">
        <v>0</v>
      </c>
      <c r="AI50" s="39">
        <v>12.294478527607362</v>
      </c>
      <c r="AJ50" s="40">
        <v>0.91935483870967738</v>
      </c>
      <c r="AK50" s="40">
        <v>0.83870967741935487</v>
      </c>
      <c r="AL50" s="40" t="s">
        <v>73</v>
      </c>
      <c r="AM50" s="40" t="s">
        <v>73</v>
      </c>
      <c r="AN50" s="40">
        <v>0.90322580645161288</v>
      </c>
      <c r="AO50" s="40">
        <v>0.90322580645161288</v>
      </c>
      <c r="AP50" s="40" t="s">
        <v>73</v>
      </c>
      <c r="AQ50" s="40" t="s">
        <v>73</v>
      </c>
      <c r="AR50" s="40" t="s">
        <v>73</v>
      </c>
      <c r="AS50" s="40" t="s">
        <v>73</v>
      </c>
    </row>
  </sheetData>
  <mergeCells count="39">
    <mergeCell ref="AS2:AS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X2:Y2"/>
    <mergeCell ref="Z2:AA2"/>
    <mergeCell ref="AC2:AC3"/>
    <mergeCell ref="AD2:AD3"/>
    <mergeCell ref="AE2:AE3"/>
    <mergeCell ref="AF2:AF3"/>
    <mergeCell ref="AJ1:AM1"/>
    <mergeCell ref="AN1:AQ1"/>
    <mergeCell ref="AR1:AS1"/>
    <mergeCell ref="C2:D2"/>
    <mergeCell ref="E2:E3"/>
    <mergeCell ref="F2:G2"/>
    <mergeCell ref="H2:I2"/>
    <mergeCell ref="J2:K2"/>
    <mergeCell ref="L2:M2"/>
    <mergeCell ref="N2:O2"/>
    <mergeCell ref="C1:D1"/>
    <mergeCell ref="H1:O1"/>
    <mergeCell ref="P1:W1"/>
    <mergeCell ref="X1:AA1"/>
    <mergeCell ref="AB1:AB3"/>
    <mergeCell ref="AC1:AI1"/>
    <mergeCell ref="P2:Q2"/>
    <mergeCell ref="R2:S2"/>
    <mergeCell ref="T2:U2"/>
    <mergeCell ref="V2:W2"/>
  </mergeCells>
  <conditionalFormatting sqref="C1:D1">
    <cfRule type="cellIs" dxfId="9" priority="4" stopIfTrue="1" operator="equal">
      <formula>"Trust is not responsible for at least 1 site"</formula>
    </cfRule>
  </conditionalFormatting>
  <conditionalFormatting sqref="E1">
    <cfRule type="cellIs" dxfId="7" priority="5" stopIfTrue="1" operator="equal">
      <formula>"Data not complete for all rows"</formula>
    </cfRule>
  </conditionalFormatting>
  <conditionalFormatting sqref="X5:AA5">
    <cfRule type="expression" dxfId="5" priority="3">
      <formula>$J$626=1</formula>
    </cfRule>
  </conditionalFormatting>
  <conditionalFormatting sqref="AB1">
    <cfRule type="expression" dxfId="3" priority="2" stopIfTrue="1">
      <formula>#REF!="N"</formula>
    </cfRule>
  </conditionalFormatting>
  <conditionalFormatting sqref="X7:AA50">
    <cfRule type="expression" dxfId="1" priority="1">
      <formula>$J$625=1</formula>
    </cfRule>
  </conditionalFormatting>
  <dataValidations count="2">
    <dataValidation type="decimal" operator="greaterThanOrEqual" allowBlank="1" showInputMessage="1" showErrorMessage="1" sqref="H6:AB50">
      <formula1>0</formula1>
    </dataValidation>
    <dataValidation type="list" allowBlank="1" showInputMessage="1" showErrorMessage="1" sqref="F6:G50">
      <formula1>Specialties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ROW()),[1]Wards!#REF!,0) &amp; ":F" &amp; (MATCH(INDIRECT("D" &amp; ROW()),[1]Wards!#REF!,0) + COUNTIF([1]Wards!#REF!,INDIRECT("D" &amp; ROW()))-1))</xm:f>
          </x14:formula1>
          <xm:sqref>E6:E50</xm:sqref>
        </x14:dataValidation>
        <x14:dataValidation type="list" allowBlank="1" showInputMessage="1" showErrorMessage="1">
          <x14:formula1>
            <xm:f>INDIRECT("'Reference Data'!" &amp; '[1]Reference Data'!#REF!)</xm:f>
          </x14:formula1>
          <xm:sqref>D6:D50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DBTH NHS 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Clarke</dc:creator>
  <cp:lastModifiedBy>Kirsty Clarke</cp:lastModifiedBy>
  <dcterms:created xsi:type="dcterms:W3CDTF">2023-03-06T07:52:53Z</dcterms:created>
  <dcterms:modified xsi:type="dcterms:W3CDTF">2023-03-06T07:54:34Z</dcterms:modified>
</cp:coreProperties>
</file>