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PMO\"/>
    </mc:Choice>
  </mc:AlternateContent>
  <xr:revisionPtr revIDLastSave="0" documentId="13_ncr:1_{5E2C8C52-5C09-4192-AD43-6F549159331B}" xr6:coauthVersionLast="47" xr6:coauthVersionMax="47" xr10:uidLastSave="{00000000-0000-0000-0000-000000000000}"/>
  <bookViews>
    <workbookView xWindow="28680" yWindow="-120" windowWidth="29040" windowHeight="15720" tabRatio="830" xr2:uid="{00000000-000D-0000-FFFF-FFFF00000000}"/>
  </bookViews>
  <sheets>
    <sheet name="   QPIA   " sheetId="15" r:id="rId1"/>
    <sheet name="Corporate Risk Matrix" sheetId="19" r:id="rId2"/>
    <sheet name="Calculations" sheetId="2" state="hidden" r:id="rId3"/>
    <sheet name="LookupValues" sheetId="4" state="hidden" r:id="rId4"/>
    <sheet name="Menu (2)" sheetId="18" state="hidden" r:id="rId5"/>
  </sheets>
  <definedNames>
    <definedName name="Project_Name" localSheetId="4">#REF!</definedName>
    <definedName name="Project_Nam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15" l="1"/>
  <c r="M25" i="18"/>
  <c r="O25" i="18" s="1"/>
  <c r="M24" i="18"/>
  <c r="O24" i="18" s="1"/>
  <c r="M23" i="18"/>
  <c r="O23" i="18" s="1"/>
  <c r="M22" i="18"/>
  <c r="O22" i="18" s="1"/>
  <c r="M21" i="18"/>
  <c r="O21" i="18" s="1"/>
  <c r="M20" i="18"/>
  <c r="O20" i="18" s="1"/>
  <c r="M19" i="18"/>
  <c r="O19" i="18" s="1"/>
  <c r="K13" i="18"/>
  <c r="K12" i="18"/>
  <c r="K11" i="18"/>
  <c r="K10" i="18"/>
  <c r="K9" i="18"/>
  <c r="K8" i="18"/>
  <c r="K7" i="18"/>
  <c r="K6" i="18"/>
  <c r="K5" i="18"/>
  <c r="K4" i="18"/>
  <c r="Q13" i="15"/>
  <c r="Q11" i="15"/>
  <c r="Q10" i="15"/>
  <c r="Q9" i="15"/>
  <c r="Q8" i="15"/>
  <c r="Q7" i="15"/>
</calcChain>
</file>

<file path=xl/sharedStrings.xml><?xml version="1.0" encoding="utf-8"?>
<sst xmlns="http://schemas.openxmlformats.org/spreadsheetml/2006/main" count="468" uniqueCount="137">
  <si>
    <t>QPIA Last Reviewed:</t>
  </si>
  <si>
    <t>5. QUALITY PERFORMANCE IMPACT ASSESSMENT APPROVAL</t>
  </si>
  <si>
    <t>Answer positive, neutral or adverse (P/N/A) against each area. If Adverse score the impact, likelihood and total in the appropriate box.</t>
  </si>
  <si>
    <t>Area of Quality</t>
  </si>
  <si>
    <t>Impact question</t>
  </si>
  <si>
    <t>P/N/A</t>
  </si>
  <si>
    <t>Impact</t>
  </si>
  <si>
    <t>Likeli-hood</t>
  </si>
  <si>
    <t>Rating</t>
  </si>
  <si>
    <t>Full Assessment?</t>
  </si>
  <si>
    <t>Rationale for Quality Impacts</t>
  </si>
  <si>
    <t>Duty of Quality</t>
  </si>
  <si>
    <t>Could the proposal impact positively or negatively on any of the following - compliance with the NHS Constitution, partnerships, safeguarding children or adults and the duty to promote equality?</t>
  </si>
  <si>
    <t>Yes</t>
  </si>
  <si>
    <t>Patient/Staff Experience</t>
  </si>
  <si>
    <t>Could the proposal impact positively or negatively on any of the following - positive survey results from patients and staff, patient choice, personalised &amp; compassionate care?</t>
  </si>
  <si>
    <t>No</t>
  </si>
  <si>
    <t>Patient Safety</t>
  </si>
  <si>
    <t>Could the proposal impact positively or negatively on any of the following – safety, systems in place to safeguard patients to prevent harm, including infections?</t>
  </si>
  <si>
    <t>Clinical Effectiveness</t>
  </si>
  <si>
    <t>Could the proposal impact positively or negatively on evidence based practice, clinical leadership, clinical engagement and high quality standards?</t>
  </si>
  <si>
    <t xml:space="preserve">Prevention </t>
  </si>
  <si>
    <t>Could the proposal impact positively or negatively on promotion of self-care and improving health equality?</t>
  </si>
  <si>
    <t>Productivity and Innovation</t>
  </si>
  <si>
    <t>Could the proposal impact positively or negatively on - the best setting to deliver best clinical and cost effective care; eliminating any resource inefficiencies; low carbon pathway; improved care pathway?</t>
  </si>
  <si>
    <t>Health Inequalities</t>
  </si>
  <si>
    <t>Could the proposed impact or widen Health inequalities?</t>
  </si>
  <si>
    <t>Planning Date:</t>
  </si>
  <si>
    <t>DD/MM/YYYY</t>
  </si>
  <si>
    <t>Implementation Date:</t>
  </si>
  <si>
    <t>Post Implementation Date:</t>
  </si>
  <si>
    <t>Quality Performance Impact Assessment Approval</t>
  </si>
  <si>
    <t>Reviewed by</t>
  </si>
  <si>
    <t>Project Approval</t>
  </si>
  <si>
    <t>Comments</t>
  </si>
  <si>
    <t>Director of Nursing</t>
  </si>
  <si>
    <t>Signature</t>
  </si>
  <si>
    <t>Medical Director</t>
  </si>
  <si>
    <t xml:space="preserve">Corporate Risk Matrix </t>
  </si>
  <si>
    <t>Please note your scoring below:</t>
  </si>
  <si>
    <t>Consequence</t>
  </si>
  <si>
    <t>Likelihood</t>
  </si>
  <si>
    <t>Total Score:</t>
  </si>
  <si>
    <t>A rating for mitigation and mitigated risk will then be automatically generated through the Monday.com function</t>
  </si>
  <si>
    <t>Rare</t>
  </si>
  <si>
    <t xml:space="preserve">Insignificant </t>
  </si>
  <si>
    <t xml:space="preserve">Green </t>
  </si>
  <si>
    <t xml:space="preserve">Unlikely </t>
  </si>
  <si>
    <t>Minor</t>
  </si>
  <si>
    <t xml:space="preserve">Possible </t>
  </si>
  <si>
    <t xml:space="preserve">Moderate </t>
  </si>
  <si>
    <t>Likely</t>
  </si>
  <si>
    <t xml:space="preserve">Major </t>
  </si>
  <si>
    <t xml:space="preserve">Almost Certain </t>
  </si>
  <si>
    <t xml:space="preserve">Catastrophic </t>
  </si>
  <si>
    <t>Project Plan Year Start Information:</t>
  </si>
  <si>
    <t>Tab</t>
  </si>
  <si>
    <t>Department</t>
  </si>
  <si>
    <t>Populate</t>
  </si>
  <si>
    <t>Update</t>
  </si>
  <si>
    <t>Review</t>
  </si>
  <si>
    <t>Type</t>
  </si>
  <si>
    <t>Order</t>
  </si>
  <si>
    <t>Project Summary</t>
  </si>
  <si>
    <t>PMO</t>
  </si>
  <si>
    <t>Full</t>
  </si>
  <si>
    <t>Year Start</t>
  </si>
  <si>
    <t>Roles</t>
  </si>
  <si>
    <t>Display Week:</t>
  </si>
  <si>
    <t>Division</t>
  </si>
  <si>
    <t>Project Plan</t>
  </si>
  <si>
    <t>Light</t>
  </si>
  <si>
    <t>KPIs</t>
  </si>
  <si>
    <t>Risks/Issues</t>
  </si>
  <si>
    <t>Interdependancies</t>
  </si>
  <si>
    <t>QPIA</t>
  </si>
  <si>
    <t>Finance</t>
  </si>
  <si>
    <t>Gateway Status</t>
  </si>
  <si>
    <t>Highlight Report Data</t>
  </si>
  <si>
    <t>Action Log</t>
  </si>
  <si>
    <t>Measures</t>
  </si>
  <si>
    <t>RISKS LOOKUPS</t>
  </si>
  <si>
    <t>Risk Values</t>
  </si>
  <si>
    <t>Risk Matrix</t>
  </si>
  <si>
    <t>Risk Status</t>
  </si>
  <si>
    <t>Risk Consquence</t>
  </si>
  <si>
    <t>Risk Likelihood</t>
  </si>
  <si>
    <t>Identified</t>
  </si>
  <si>
    <t>Yellow</t>
  </si>
  <si>
    <t>Orange</t>
  </si>
  <si>
    <t>Red</t>
  </si>
  <si>
    <t>Active</t>
  </si>
  <si>
    <t>Closed</t>
  </si>
  <si>
    <t>Green</t>
  </si>
  <si>
    <t>N/A</t>
  </si>
  <si>
    <t>ISSUE LOOKUPS</t>
  </si>
  <si>
    <t>Issue Type</t>
  </si>
  <si>
    <t>Issue Priority</t>
  </si>
  <si>
    <t>Status</t>
  </si>
  <si>
    <t>BP</t>
  </si>
  <si>
    <t>H</t>
  </si>
  <si>
    <t>Open</t>
  </si>
  <si>
    <t>CM</t>
  </si>
  <si>
    <t>M</t>
  </si>
  <si>
    <t>Inv</t>
  </si>
  <si>
    <t>Res</t>
  </si>
  <si>
    <t>L</t>
  </si>
  <si>
    <t>Imp</t>
  </si>
  <si>
    <t>Tech</t>
  </si>
  <si>
    <t>Esc</t>
  </si>
  <si>
    <t>3rd Party</t>
  </si>
  <si>
    <t>Other</t>
  </si>
  <si>
    <t>Project Name LOOKUPS</t>
  </si>
  <si>
    <t>All</t>
  </si>
  <si>
    <t/>
  </si>
  <si>
    <t>Workstream:</t>
  </si>
  <si>
    <t>[Insert Workstream Name]</t>
  </si>
  <si>
    <t>Tabs to be completed:</t>
  </si>
  <si>
    <t>Document Tab</t>
  </si>
  <si>
    <t>Responsibility</t>
  </si>
  <si>
    <t>Type:</t>
  </si>
  <si>
    <t>Gateway Status:</t>
  </si>
  <si>
    <t>a</t>
  </si>
  <si>
    <t>Finance:</t>
  </si>
  <si>
    <t>PMO/Finance</t>
  </si>
  <si>
    <t>Project Plan:</t>
  </si>
  <si>
    <t>Division/PMO</t>
  </si>
  <si>
    <t>Project Charter:</t>
  </si>
  <si>
    <t>KPIs:</t>
  </si>
  <si>
    <t>Interdependancies:</t>
  </si>
  <si>
    <t>Risks/Issues:</t>
  </si>
  <si>
    <t>Action Log:</t>
  </si>
  <si>
    <t>QPIA:</t>
  </si>
  <si>
    <t>Last Reviewed Monitoring:</t>
  </si>
  <si>
    <t>Last Reviewed</t>
  </si>
  <si>
    <t>Frequency (Days)</t>
  </si>
  <si>
    <t>Roles: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</si>
</sst>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yy\ \(dddd\)"/>
    <numFmt numFmtId="167" formatCode="#,##0;[Red]\(#,##0\)"/>
    <numFmt numFmtId="168" formatCode="#,##0.0_);\(#,##0.0\)"/>
    <numFmt numFmtId="169" formatCode="#,##0.000;[Red]\(#,##0.000\)"/>
    <numFmt numFmtId="170" formatCode="_-[$£-809]* #,##0_-;\-[$£-809]* #,##0_-;_-[$£-809]* &quot;-&quot;??_-;_-@_-"/>
    <numFmt numFmtId="171" formatCode="dd/mm/yyyy;@"/>
    <numFmt numFmtId="172" formatCode="_(* #,##0_);_(* \(#,##0\);_(* &quot;-&quot;_);@_)"/>
    <numFmt numFmtId="173" formatCode="\+\ #,##0.0_);\-\ #,##0.0_)"/>
    <numFmt numFmtId="174" formatCode="0%_);\(0%\)"/>
    <numFmt numFmtId="175" formatCode="#,##0;\(#,##0\)"/>
    <numFmt numFmtId="176" formatCode="ddd\ dd\-mmm\-yy"/>
  </numFmts>
  <fonts count="7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rgb="FF0070C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3"/>
      <color theme="1" tint="0.24994659260841701"/>
      <name val="Cambria"/>
      <family val="2"/>
      <scheme val="major"/>
    </font>
    <font>
      <b/>
      <sz val="11"/>
      <color indexed="52"/>
      <name val="Calibri"/>
      <family val="2"/>
    </font>
    <font>
      <b/>
      <sz val="8"/>
      <name val="Arial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indexed="62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12"/>
      <name val="Arial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color rgb="FF00B0F0"/>
      <name val="Arial"/>
      <family val="2"/>
    </font>
    <font>
      <b/>
      <sz val="16"/>
      <color indexed="9"/>
      <name val="Arial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1"/>
      <color theme="1"/>
      <name val="Webdings"/>
      <family val="1"/>
      <charset val="2"/>
    </font>
    <font>
      <b/>
      <i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i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22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mediumGray">
        <bgColor theme="0" tint="-0.14999847407452621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DE9D9"/>
        <bgColor rgb="FF000000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C4D79B"/>
        <bgColor rgb="FF000000"/>
      </patternFill>
    </fill>
    <fill>
      <patternFill patternType="solid">
        <fgColor rgb="FFFCD4B6"/>
        <bgColor indexed="64"/>
      </patternFill>
    </fill>
    <fill>
      <patternFill patternType="solid">
        <fgColor rgb="FFE8E6DF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</fills>
  <borders count="7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/>
      <right/>
      <top/>
      <bottom style="medium">
        <color indexed="3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7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slantDashDot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185">
    <xf numFmtId="0" fontId="0" fillId="0" borderId="0"/>
    <xf numFmtId="0" fontId="1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2" fillId="5" borderId="7" applyNumberFormat="0" applyFont="0" applyAlignment="0" applyProtection="0"/>
    <xf numFmtId="0" fontId="17" fillId="17" borderId="8" applyNumberFormat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" fillId="0" borderId="0"/>
    <xf numFmtId="0" fontId="28" fillId="24" borderId="0"/>
    <xf numFmtId="167" fontId="29" fillId="0" borderId="24">
      <alignment horizontal="right" vertical="center"/>
    </xf>
    <xf numFmtId="167" fontId="29" fillId="0" borderId="24">
      <alignment horizontal="right" vertical="center"/>
    </xf>
    <xf numFmtId="0" fontId="30" fillId="0" borderId="24">
      <alignment vertical="center"/>
    </xf>
    <xf numFmtId="0" fontId="30" fillId="0" borderId="24">
      <alignment vertical="center"/>
    </xf>
    <xf numFmtId="167" fontId="29" fillId="0" borderId="25">
      <alignment horizontal="right" vertical="center"/>
    </xf>
    <xf numFmtId="49" fontId="31" fillId="25" borderId="26">
      <alignment horizontal="center"/>
    </xf>
    <xf numFmtId="49" fontId="31" fillId="25" borderId="26">
      <alignment horizontal="center"/>
    </xf>
    <xf numFmtId="49" fontId="31" fillId="25" borderId="26">
      <alignment horizontal="center"/>
    </xf>
    <xf numFmtId="49" fontId="31" fillId="25" borderId="26">
      <alignment horizontal="center"/>
    </xf>
    <xf numFmtId="49" fontId="31" fillId="25" borderId="26">
      <alignment horizontal="center"/>
    </xf>
    <xf numFmtId="49" fontId="31" fillId="25" borderId="26">
      <alignment horizontal="center"/>
    </xf>
    <xf numFmtId="167" fontId="2" fillId="26" borderId="27">
      <alignment vertical="center"/>
    </xf>
    <xf numFmtId="167" fontId="2" fillId="26" borderId="27">
      <alignment vertical="center"/>
    </xf>
    <xf numFmtId="167" fontId="30" fillId="27" borderId="24">
      <alignment vertical="center"/>
    </xf>
    <xf numFmtId="167" fontId="30" fillId="27" borderId="24">
      <alignment vertical="center"/>
    </xf>
    <xf numFmtId="167" fontId="30" fillId="27" borderId="24">
      <alignment vertical="center"/>
    </xf>
    <xf numFmtId="49" fontId="31" fillId="25" borderId="24">
      <alignment horizontal="center" vertical="center"/>
    </xf>
    <xf numFmtId="49" fontId="31" fillId="25" borderId="24">
      <alignment horizontal="center" vertical="center"/>
    </xf>
    <xf numFmtId="49" fontId="31" fillId="25" borderId="24">
      <alignment horizontal="center" vertical="center"/>
    </xf>
    <xf numFmtId="0" fontId="4" fillId="2" borderId="0" applyNumberFormat="0" applyBorder="0" applyAlignment="0" applyProtection="0"/>
    <xf numFmtId="0" fontId="32" fillId="23" borderId="0" applyNumberFormat="0" applyBorder="0" applyAlignment="0" applyProtection="0"/>
    <xf numFmtId="0" fontId="33" fillId="21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33" fillId="22" borderId="0" applyNumberFormat="0" applyBorder="0" applyAlignment="0" applyProtection="0"/>
    <xf numFmtId="0" fontId="34" fillId="0" borderId="0" applyFill="0" applyBorder="0" applyProtection="0">
      <alignment horizontal="left"/>
    </xf>
    <xf numFmtId="0" fontId="3" fillId="0" borderId="0"/>
    <xf numFmtId="168" fontId="2" fillId="0" borderId="0" applyNumberFormat="0" applyFont="0" applyAlignment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0" fontId="35" fillId="17" borderId="1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37" fontId="3" fillId="0" borderId="28" applyNumberFormat="0">
      <alignment horizontal="centerContinuous" vertical="top" wrapText="1"/>
    </xf>
    <xf numFmtId="169" fontId="2" fillId="30" borderId="29">
      <alignment horizontal="center"/>
      <protection locked="0"/>
    </xf>
    <xf numFmtId="37" fontId="36" fillId="20" borderId="23" applyBorder="0" applyAlignment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3" fillId="31" borderId="0"/>
    <xf numFmtId="17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0" fontId="41" fillId="2" borderId="1" applyNumberFormat="0" applyAlignment="0" applyProtection="0"/>
    <xf numFmtId="169" fontId="2" fillId="32" borderId="29">
      <alignment horizontal="center"/>
      <protection locked="0"/>
    </xf>
    <xf numFmtId="171" fontId="2" fillId="33" borderId="24">
      <alignment horizontal="center" vertical="top"/>
      <protection locked="0"/>
    </xf>
    <xf numFmtId="171" fontId="2" fillId="33" borderId="24">
      <alignment horizontal="center" vertical="top"/>
      <protection locked="0"/>
    </xf>
    <xf numFmtId="171" fontId="2" fillId="33" borderId="24">
      <alignment horizontal="center" vertical="top"/>
      <protection locked="0"/>
    </xf>
    <xf numFmtId="167" fontId="30" fillId="33" borderId="24">
      <alignment vertical="center"/>
      <protection locked="0"/>
    </xf>
    <xf numFmtId="167" fontId="30" fillId="33" borderId="24">
      <alignment vertical="center"/>
      <protection locked="0"/>
    </xf>
    <xf numFmtId="167" fontId="30" fillId="33" borderId="24">
      <alignment vertical="center"/>
      <protection locked="0"/>
    </xf>
    <xf numFmtId="0" fontId="2" fillId="34" borderId="31">
      <alignment horizontal="left" vertical="center" wrapText="1"/>
      <protection locked="0"/>
    </xf>
    <xf numFmtId="167" fontId="30" fillId="35" borderId="24">
      <alignment vertical="center"/>
      <protection locked="0"/>
    </xf>
    <xf numFmtId="167" fontId="30" fillId="35" borderId="24">
      <alignment vertical="center"/>
      <protection locked="0"/>
    </xf>
    <xf numFmtId="167" fontId="30" fillId="35" borderId="24">
      <alignment vertical="center"/>
      <protection locked="0"/>
    </xf>
    <xf numFmtId="0" fontId="2" fillId="35" borderId="31">
      <alignment horizontal="left" vertical="center" wrapText="1"/>
      <protection locked="0"/>
    </xf>
    <xf numFmtId="169" fontId="2" fillId="36" borderId="32">
      <alignment horizontal="center"/>
      <protection locked="0"/>
    </xf>
    <xf numFmtId="37" fontId="2" fillId="0" borderId="0" applyBorder="0" applyAlignment="0">
      <alignment horizontal="left"/>
      <protection locked="0"/>
    </xf>
    <xf numFmtId="0" fontId="2" fillId="0" borderId="33" applyBorder="0">
      <alignment horizontal="center" vertical="center" wrapText="1"/>
    </xf>
    <xf numFmtId="0" fontId="2" fillId="0" borderId="0"/>
    <xf numFmtId="0" fontId="22" fillId="0" borderId="0"/>
    <xf numFmtId="0" fontId="22" fillId="0" borderId="0"/>
    <xf numFmtId="0" fontId="22" fillId="0" borderId="0"/>
    <xf numFmtId="0" fontId="3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2" fillId="0" borderId="0"/>
    <xf numFmtId="0" fontId="42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43" fillId="0" borderId="0"/>
    <xf numFmtId="0" fontId="43" fillId="0" borderId="0"/>
    <xf numFmtId="170" fontId="22" fillId="0" borderId="0"/>
    <xf numFmtId="170" fontId="22" fillId="0" borderId="0"/>
    <xf numFmtId="170" fontId="2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" fillId="0" borderId="0"/>
    <xf numFmtId="172" fontId="44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45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" fillId="0" borderId="0"/>
    <xf numFmtId="0" fontId="22" fillId="0" borderId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2" fillId="5" borderId="34" applyNumberFormat="0" applyFon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173" fontId="21" fillId="0" borderId="0" applyFont="0" applyFill="0" applyBorder="0" applyProtection="0">
      <alignment horizontal="center"/>
      <protection locked="0"/>
    </xf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6" fillId="0" borderId="0" applyFill="0" applyBorder="0" applyProtection="0">
      <alignment horizontal="center" vertical="center"/>
    </xf>
    <xf numFmtId="3" fontId="47" fillId="0" borderId="35" applyFill="0" applyProtection="0">
      <alignment horizontal="center"/>
    </xf>
    <xf numFmtId="0" fontId="47" fillId="0" borderId="0" applyFill="0" applyBorder="0" applyProtection="0">
      <alignment horizontal="center"/>
    </xf>
    <xf numFmtId="0" fontId="2" fillId="20" borderId="36" applyBorder="0" applyAlignment="0">
      <alignment horizontal="center" vertical="top"/>
    </xf>
    <xf numFmtId="0" fontId="2" fillId="20" borderId="36" applyBorder="0" applyAlignment="0">
      <alignment horizontal="center" vertical="top"/>
    </xf>
    <xf numFmtId="172" fontId="48" fillId="0" borderId="0" applyNumberFormat="0" applyFill="0" applyBorder="0" applyAlignment="0" applyProtection="0"/>
    <xf numFmtId="172" fontId="44" fillId="37" borderId="0" applyNumberFormat="0" applyFont="0" applyBorder="0" applyAlignment="0" applyProtection="0"/>
    <xf numFmtId="0" fontId="44" fillId="0" borderId="0" applyFill="0" applyBorder="0" applyProtection="0"/>
    <xf numFmtId="172" fontId="44" fillId="38" borderId="0" applyNumberFormat="0" applyFont="0" applyBorder="0" applyAlignment="0" applyProtection="0"/>
    <xf numFmtId="174" fontId="44" fillId="0" borderId="0" applyFill="0" applyBorder="0" applyAlignment="0" applyProtection="0"/>
    <xf numFmtId="0" fontId="49" fillId="0" borderId="0" applyNumberFormat="0" applyAlignment="0" applyProtection="0"/>
    <xf numFmtId="0" fontId="48" fillId="0" borderId="37" applyFill="0" applyProtection="0">
      <alignment horizontal="right" wrapText="1"/>
    </xf>
    <xf numFmtId="0" fontId="48" fillId="0" borderId="0" applyFill="0" applyProtection="0">
      <alignment wrapText="1"/>
    </xf>
    <xf numFmtId="172" fontId="50" fillId="0" borderId="38" applyNumberFormat="0" applyFill="0" applyAlignment="0" applyProtection="0"/>
    <xf numFmtId="0" fontId="23" fillId="0" borderId="0" applyAlignment="0" applyProtection="0"/>
    <xf numFmtId="0" fontId="50" fillId="0" borderId="39" applyNumberFormat="0" applyFill="0" applyAlignment="0" applyProtection="0"/>
    <xf numFmtId="0" fontId="51" fillId="0" borderId="0"/>
    <xf numFmtId="0" fontId="36" fillId="24" borderId="0">
      <alignment horizontal="center" vertical="center"/>
    </xf>
    <xf numFmtId="0" fontId="52" fillId="0" borderId="0"/>
    <xf numFmtId="175" fontId="53" fillId="39" borderId="0">
      <alignment vertical="center"/>
    </xf>
    <xf numFmtId="0" fontId="2" fillId="0" borderId="33" applyBorder="0">
      <alignment horizontal="center" vertical="top" wrapText="1"/>
    </xf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19" fillId="0" borderId="40" applyNumberFormat="0" applyFill="0" applyAlignment="0" applyProtection="0"/>
    <xf numFmtId="0" fontId="32" fillId="0" borderId="24">
      <alignment horizontal="center" vertical="center"/>
    </xf>
    <xf numFmtId="0" fontId="32" fillId="0" borderId="24">
      <alignment horizontal="center" vertical="center"/>
    </xf>
    <xf numFmtId="0" fontId="32" fillId="0" borderId="24">
      <alignment horizontal="center" vertical="center"/>
    </xf>
  </cellStyleXfs>
  <cellXfs count="187">
    <xf numFmtId="0" fontId="0" fillId="0" borderId="0" xfId="0"/>
    <xf numFmtId="0" fontId="1" fillId="0" borderId="10" xfId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2" xfId="0" applyBorder="1"/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3" xfId="0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176" fontId="55" fillId="0" borderId="0" xfId="0" applyNumberFormat="1" applyFont="1" applyAlignment="1">
      <alignment horizontal="left" vertical="center"/>
    </xf>
    <xf numFmtId="0" fontId="54" fillId="0" borderId="0" xfId="0" applyFont="1" applyAlignment="1">
      <alignment horizontal="right" indent="1"/>
    </xf>
    <xf numFmtId="0" fontId="0" fillId="24" borderId="0" xfId="0" applyFill="1"/>
    <xf numFmtId="0" fontId="61" fillId="0" borderId="0" xfId="0" applyFont="1"/>
    <xf numFmtId="0" fontId="61" fillId="0" borderId="0" xfId="0" applyFont="1" applyAlignment="1">
      <alignment horizontal="center"/>
    </xf>
    <xf numFmtId="0" fontId="59" fillId="0" borderId="0" xfId="0" applyFont="1"/>
    <xf numFmtId="0" fontId="59" fillId="0" borderId="15" xfId="0" applyFont="1" applyBorder="1"/>
    <xf numFmtId="0" fontId="59" fillId="0" borderId="0" xfId="0" applyFont="1" applyAlignment="1">
      <alignment horizontal="center" vertical="center"/>
    </xf>
    <xf numFmtId="0" fontId="59" fillId="0" borderId="18" xfId="0" applyFont="1" applyBorder="1"/>
    <xf numFmtId="0" fontId="0" fillId="0" borderId="55" xfId="0" applyBorder="1"/>
    <xf numFmtId="0" fontId="64" fillId="0" borderId="0" xfId="0" applyFont="1"/>
    <xf numFmtId="14" fontId="0" fillId="0" borderId="0" xfId="0" applyNumberFormat="1" applyAlignment="1">
      <alignment horizontal="center"/>
    </xf>
    <xf numFmtId="176" fontId="0" fillId="0" borderId="0" xfId="0" applyNumberFormat="1" applyAlignment="1">
      <alignment horizontal="center"/>
    </xf>
    <xf numFmtId="0" fontId="26" fillId="41" borderId="0" xfId="0" applyFont="1" applyFill="1" applyAlignment="1">
      <alignment horizontal="center" vertical="center"/>
    </xf>
    <xf numFmtId="0" fontId="26" fillId="41" borderId="0" xfId="0" applyFont="1" applyFill="1" applyAlignment="1">
      <alignment horizontal="center" vertical="center" wrapText="1"/>
    </xf>
    <xf numFmtId="0" fontId="63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26" fillId="41" borderId="60" xfId="0" applyFont="1" applyFill="1" applyBorder="1" applyAlignment="1">
      <alignment horizontal="center" vertical="center"/>
    </xf>
    <xf numFmtId="0" fontId="65" fillId="42" borderId="58" xfId="0" applyFont="1" applyFill="1" applyBorder="1" applyAlignment="1">
      <alignment horizontal="center"/>
    </xf>
    <xf numFmtId="0" fontId="65" fillId="0" borderId="58" xfId="0" applyFont="1" applyBorder="1" applyAlignment="1">
      <alignment horizontal="center"/>
    </xf>
    <xf numFmtId="0" fontId="63" fillId="0" borderId="55" xfId="0" applyFont="1" applyBorder="1" applyAlignment="1">
      <alignment vertical="center"/>
    </xf>
    <xf numFmtId="0" fontId="0" fillId="42" borderId="58" xfId="0" applyFill="1" applyBorder="1" applyAlignment="1">
      <alignment horizontal="center"/>
    </xf>
    <xf numFmtId="0" fontId="0" fillId="0" borderId="58" xfId="0" applyBorder="1" applyAlignment="1">
      <alignment horizontal="center"/>
    </xf>
    <xf numFmtId="0" fontId="65" fillId="42" borderId="59" xfId="0" applyFont="1" applyFill="1" applyBorder="1" applyAlignment="1">
      <alignment horizontal="center"/>
    </xf>
    <xf numFmtId="0" fontId="65" fillId="0" borderId="59" xfId="0" applyFont="1" applyBorder="1" applyAlignment="1">
      <alignment horizontal="center"/>
    </xf>
    <xf numFmtId="0" fontId="26" fillId="0" borderId="0" xfId="0" applyFont="1" applyAlignment="1">
      <alignment horizontal="center" vertical="center"/>
    </xf>
    <xf numFmtId="0" fontId="0" fillId="42" borderId="61" xfId="0" applyFill="1" applyBorder="1" applyAlignment="1">
      <alignment horizontal="left"/>
    </xf>
    <xf numFmtId="0" fontId="0" fillId="0" borderId="61" xfId="0" applyBorder="1" applyAlignment="1">
      <alignment horizontal="left"/>
    </xf>
    <xf numFmtId="0" fontId="6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4" fillId="44" borderId="62" xfId="0" applyFont="1" applyFill="1" applyBorder="1"/>
    <xf numFmtId="0" fontId="24" fillId="44" borderId="63" xfId="0" applyFont="1" applyFill="1" applyBorder="1" applyAlignment="1">
      <alignment horizontal="center" vertical="center"/>
    </xf>
    <xf numFmtId="0" fontId="24" fillId="44" borderId="63" xfId="0" applyFont="1" applyFill="1" applyBorder="1"/>
    <xf numFmtId="0" fontId="24" fillId="44" borderId="64" xfId="0" applyFont="1" applyFill="1" applyBorder="1"/>
    <xf numFmtId="0" fontId="0" fillId="45" borderId="61" xfId="0" applyFill="1" applyBorder="1" applyAlignment="1">
      <alignment horizontal="left"/>
    </xf>
    <xf numFmtId="0" fontId="0" fillId="45" borderId="63" xfId="0" applyFill="1" applyBorder="1" applyAlignment="1">
      <alignment horizontal="center" vertical="center"/>
    </xf>
    <xf numFmtId="0" fontId="0" fillId="45" borderId="64" xfId="0" applyFill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left"/>
    </xf>
    <xf numFmtId="0" fontId="0" fillId="0" borderId="15" xfId="0" applyBorder="1"/>
    <xf numFmtId="0" fontId="25" fillId="0" borderId="0" xfId="0" applyFont="1"/>
    <xf numFmtId="0" fontId="6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54" fillId="0" borderId="66" xfId="0" applyFont="1" applyBorder="1"/>
    <xf numFmtId="0" fontId="54" fillId="0" borderId="68" xfId="0" applyFont="1" applyBorder="1"/>
    <xf numFmtId="0" fontId="0" fillId="0" borderId="68" xfId="0" applyBorder="1"/>
    <xf numFmtId="0" fontId="0" fillId="0" borderId="67" xfId="0" applyBorder="1"/>
    <xf numFmtId="0" fontId="0" fillId="0" borderId="56" xfId="0" applyBorder="1" applyAlignment="1" applyProtection="1">
      <alignment horizontal="left" vertical="center" wrapText="1"/>
      <protection locked="0"/>
    </xf>
    <xf numFmtId="0" fontId="0" fillId="0" borderId="57" xfId="0" applyBorder="1" applyAlignment="1" applyProtection="1">
      <alignment horizontal="left" vertical="center" wrapText="1"/>
      <protection locked="0"/>
    </xf>
    <xf numFmtId="0" fontId="0" fillId="0" borderId="61" xfId="0" applyBorder="1" applyAlignment="1">
      <alignment horizontal="center" vertical="center" wrapText="1"/>
    </xf>
    <xf numFmtId="0" fontId="0" fillId="0" borderId="58" xfId="0" applyBorder="1" applyAlignment="1">
      <alignment vertical="center" wrapText="1"/>
    </xf>
    <xf numFmtId="0" fontId="0" fillId="0" borderId="61" xfId="0" applyBorder="1" applyAlignment="1" applyProtection="1">
      <alignment horizontal="left" vertical="center" wrapText="1"/>
      <protection locked="0"/>
    </xf>
    <xf numFmtId="0" fontId="0" fillId="0" borderId="3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70" xfId="0" applyBorder="1"/>
    <xf numFmtId="0" fontId="0" fillId="0" borderId="70" xfId="0" applyBorder="1" applyAlignment="1">
      <alignment horizontal="center"/>
    </xf>
    <xf numFmtId="0" fontId="26" fillId="41" borderId="65" xfId="0" applyFont="1" applyFill="1" applyBorder="1" applyAlignment="1">
      <alignment horizontal="center" vertical="center"/>
    </xf>
    <xf numFmtId="0" fontId="26" fillId="41" borderId="21" xfId="0" applyFont="1" applyFill="1" applyBorder="1" applyAlignment="1">
      <alignment horizontal="center" vertical="center"/>
    </xf>
    <xf numFmtId="176" fontId="0" fillId="42" borderId="56" xfId="0" applyNumberFormat="1" applyFill="1" applyBorder="1" applyAlignment="1">
      <alignment horizontal="center" vertical="center"/>
    </xf>
    <xf numFmtId="0" fontId="0" fillId="42" borderId="56" xfId="0" applyFill="1" applyBorder="1" applyAlignment="1" applyProtection="1">
      <alignment horizontal="center"/>
      <protection locked="0"/>
    </xf>
    <xf numFmtId="176" fontId="0" fillId="0" borderId="59" xfId="0" applyNumberFormat="1" applyBorder="1" applyAlignment="1">
      <alignment horizontal="center" vertical="center"/>
    </xf>
    <xf numFmtId="176" fontId="0" fillId="0" borderId="56" xfId="0" applyNumberFormat="1" applyBorder="1" applyAlignment="1">
      <alignment horizontal="center" vertical="center"/>
    </xf>
    <xf numFmtId="0" fontId="0" fillId="0" borderId="56" xfId="0" applyBorder="1" applyAlignment="1" applyProtection="1">
      <alignment horizontal="center"/>
      <protection locked="0"/>
    </xf>
    <xf numFmtId="176" fontId="55" fillId="0" borderId="0" xfId="0" applyNumberFormat="1" applyFont="1" applyAlignment="1" applyProtection="1">
      <alignment horizontal="left" vertical="center"/>
      <protection locked="0"/>
    </xf>
    <xf numFmtId="0" fontId="58" fillId="40" borderId="45" xfId="0" applyFont="1" applyFill="1" applyBorder="1" applyAlignment="1">
      <alignment horizontal="center" vertical="center"/>
    </xf>
    <xf numFmtId="0" fontId="58" fillId="40" borderId="56" xfId="0" applyFont="1" applyFill="1" applyBorder="1" applyAlignment="1">
      <alignment horizontal="center" vertical="center"/>
    </xf>
    <xf numFmtId="0" fontId="58" fillId="40" borderId="58" xfId="0" applyFont="1" applyFill="1" applyBorder="1" applyAlignment="1">
      <alignment horizontal="center" vertical="center"/>
    </xf>
    <xf numFmtId="0" fontId="59" fillId="0" borderId="61" xfId="0" applyFont="1" applyBorder="1" applyAlignment="1" applyProtection="1">
      <alignment horizontal="center" vertical="center"/>
      <protection locked="0"/>
    </xf>
    <xf numFmtId="0" fontId="59" fillId="0" borderId="56" xfId="0" applyFont="1" applyBorder="1" applyAlignment="1" applyProtection="1">
      <alignment horizontal="center" vertical="center"/>
      <protection locked="0"/>
    </xf>
    <xf numFmtId="0" fontId="59" fillId="0" borderId="58" xfId="0" applyFont="1" applyBorder="1" applyAlignment="1" applyProtection="1">
      <alignment horizontal="center" vertical="center"/>
      <protection locked="0"/>
    </xf>
    <xf numFmtId="0" fontId="61" fillId="0" borderId="52" xfId="0" applyFont="1" applyBorder="1" applyAlignment="1">
      <alignment horizontal="center"/>
    </xf>
    <xf numFmtId="0" fontId="61" fillId="0" borderId="28" xfId="0" applyFont="1" applyBorder="1" applyAlignment="1">
      <alignment horizontal="center"/>
    </xf>
    <xf numFmtId="0" fontId="61" fillId="0" borderId="0" xfId="0" applyFont="1" applyAlignment="1">
      <alignment horizontal="center"/>
    </xf>
    <xf numFmtId="0" fontId="56" fillId="43" borderId="41" xfId="0" applyFont="1" applyFill="1" applyBorder="1" applyAlignment="1">
      <alignment horizontal="center" vertical="center"/>
    </xf>
    <xf numFmtId="0" fontId="56" fillId="43" borderId="44" xfId="0" applyFont="1" applyFill="1" applyBorder="1" applyAlignment="1">
      <alignment horizontal="center" vertical="center"/>
    </xf>
    <xf numFmtId="0" fontId="56" fillId="43" borderId="42" xfId="0" applyFont="1" applyFill="1" applyBorder="1" applyAlignment="1">
      <alignment horizontal="center" vertical="center"/>
    </xf>
    <xf numFmtId="0" fontId="57" fillId="42" borderId="45" xfId="0" applyFont="1" applyFill="1" applyBorder="1" applyAlignment="1">
      <alignment horizontal="center" vertical="center" wrapText="1"/>
    </xf>
    <xf numFmtId="0" fontId="57" fillId="42" borderId="56" xfId="0" applyFont="1" applyFill="1" applyBorder="1" applyAlignment="1">
      <alignment horizontal="center" vertical="center" wrapText="1"/>
    </xf>
    <xf numFmtId="0" fontId="57" fillId="42" borderId="21" xfId="0" applyFont="1" applyFill="1" applyBorder="1" applyAlignment="1">
      <alignment horizontal="center" vertical="center" wrapText="1"/>
    </xf>
    <xf numFmtId="0" fontId="57" fillId="42" borderId="43" xfId="0" applyFont="1" applyFill="1" applyBorder="1" applyAlignment="1">
      <alignment horizontal="center" vertical="center" wrapText="1"/>
    </xf>
    <xf numFmtId="0" fontId="58" fillId="0" borderId="45" xfId="0" applyFont="1" applyBorder="1" applyAlignment="1">
      <alignment horizontal="left" vertical="center" wrapText="1"/>
    </xf>
    <xf numFmtId="0" fontId="0" fillId="0" borderId="56" xfId="0" applyBorder="1" applyAlignment="1">
      <alignment horizontal="left" vertical="center" wrapText="1"/>
    </xf>
    <xf numFmtId="0" fontId="0" fillId="0" borderId="58" xfId="0" applyBorder="1" applyAlignment="1">
      <alignment horizontal="left" vertical="center" wrapText="1"/>
    </xf>
    <xf numFmtId="0" fontId="25" fillId="0" borderId="59" xfId="0" applyFon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25" fillId="0" borderId="61" xfId="0" applyFont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59" fillId="0" borderId="65" xfId="0" applyFont="1" applyBorder="1" applyAlignment="1" applyProtection="1">
      <alignment horizontal="left" vertical="top"/>
      <protection locked="0"/>
    </xf>
    <xf numFmtId="0" fontId="59" fillId="0" borderId="21" xfId="0" applyFont="1" applyBorder="1" applyAlignment="1" applyProtection="1">
      <alignment horizontal="left" vertical="top"/>
      <protection locked="0"/>
    </xf>
    <xf numFmtId="0" fontId="59" fillId="0" borderId="43" xfId="0" applyFont="1" applyBorder="1" applyAlignment="1" applyProtection="1">
      <alignment horizontal="left" vertical="top"/>
      <protection locked="0"/>
    </xf>
    <xf numFmtId="0" fontId="59" fillId="0" borderId="11" xfId="0" applyFont="1" applyBorder="1" applyAlignment="1" applyProtection="1">
      <alignment horizontal="left" vertical="top"/>
      <protection locked="0"/>
    </xf>
    <xf numFmtId="0" fontId="59" fillId="0" borderId="0" xfId="0" applyFont="1" applyAlignment="1" applyProtection="1">
      <alignment horizontal="left" vertical="top"/>
      <protection locked="0"/>
    </xf>
    <xf numFmtId="0" fontId="59" fillId="0" borderId="16" xfId="0" applyFont="1" applyBorder="1" applyAlignment="1" applyProtection="1">
      <alignment horizontal="left" vertical="top"/>
      <protection locked="0"/>
    </xf>
    <xf numFmtId="0" fontId="59" fillId="0" borderId="54" xfId="0" applyFont="1" applyBorder="1" applyAlignment="1" applyProtection="1">
      <alignment horizontal="left" vertical="top"/>
      <protection locked="0"/>
    </xf>
    <xf numFmtId="0" fontId="59" fillId="0" borderId="18" xfId="0" applyFont="1" applyBorder="1" applyAlignment="1" applyProtection="1">
      <alignment horizontal="left" vertical="top"/>
      <protection locked="0"/>
    </xf>
    <xf numFmtId="0" fontId="59" fillId="0" borderId="19" xfId="0" applyFont="1" applyBorder="1" applyAlignment="1" applyProtection="1">
      <alignment horizontal="left" vertical="top"/>
      <protection locked="0"/>
    </xf>
    <xf numFmtId="0" fontId="58" fillId="42" borderId="45" xfId="0" applyFont="1" applyFill="1" applyBorder="1" applyAlignment="1">
      <alignment horizontal="center" vertical="center"/>
    </xf>
    <xf numFmtId="0" fontId="58" fillId="42" borderId="56" xfId="0" applyFont="1" applyFill="1" applyBorder="1" applyAlignment="1">
      <alignment horizontal="center" vertical="center"/>
    </xf>
    <xf numFmtId="0" fontId="58" fillId="42" borderId="58" xfId="0" applyFont="1" applyFill="1" applyBorder="1" applyAlignment="1">
      <alignment horizontal="center" vertical="center"/>
    </xf>
    <xf numFmtId="0" fontId="59" fillId="0" borderId="56" xfId="0" applyFont="1" applyBorder="1" applyAlignment="1">
      <alignment horizontal="center" vertical="top"/>
    </xf>
    <xf numFmtId="0" fontId="25" fillId="0" borderId="45" xfId="0" applyFont="1" applyBorder="1" applyAlignment="1">
      <alignment horizontal="left" vertical="center" wrapText="1"/>
    </xf>
    <xf numFmtId="0" fontId="59" fillId="0" borderId="59" xfId="0" applyFont="1" applyBorder="1" applyAlignment="1">
      <alignment horizontal="left" vertical="center" wrapText="1"/>
    </xf>
    <xf numFmtId="0" fontId="0" fillId="0" borderId="59" xfId="0" applyBorder="1" applyAlignment="1">
      <alignment horizontal="left" vertical="center" wrapText="1"/>
    </xf>
    <xf numFmtId="0" fontId="58" fillId="42" borderId="46" xfId="0" applyFont="1" applyFill="1" applyBorder="1" applyAlignment="1">
      <alignment horizontal="center" vertical="center"/>
    </xf>
    <xf numFmtId="0" fontId="58" fillId="42" borderId="47" xfId="0" applyFont="1" applyFill="1" applyBorder="1" applyAlignment="1">
      <alignment horizontal="center" vertical="center"/>
    </xf>
    <xf numFmtId="0" fontId="59" fillId="0" borderId="47" xfId="0" applyFont="1" applyBorder="1" applyAlignment="1" applyProtection="1">
      <alignment horizontal="center" vertical="center"/>
      <protection locked="0"/>
    </xf>
    <xf numFmtId="0" fontId="60" fillId="0" borderId="48" xfId="0" applyFont="1" applyBorder="1" applyAlignment="1" applyProtection="1">
      <alignment horizontal="center" vertical="center"/>
      <protection locked="0"/>
    </xf>
    <xf numFmtId="0" fontId="60" fillId="0" borderId="49" xfId="0" applyFont="1" applyBorder="1" applyAlignment="1" applyProtection="1">
      <alignment horizontal="center" vertical="center"/>
      <protection locked="0"/>
    </xf>
    <xf numFmtId="0" fontId="60" fillId="0" borderId="50" xfId="0" applyFont="1" applyBorder="1" applyAlignment="1" applyProtection="1">
      <alignment horizontal="center" vertical="center"/>
      <protection locked="0"/>
    </xf>
    <xf numFmtId="0" fontId="61" fillId="0" borderId="56" xfId="0" applyFont="1" applyBorder="1" applyAlignment="1">
      <alignment horizontal="center"/>
    </xf>
    <xf numFmtId="0" fontId="61" fillId="0" borderId="57" xfId="0" applyFont="1" applyBorder="1" applyAlignment="1">
      <alignment horizontal="center"/>
    </xf>
    <xf numFmtId="0" fontId="25" fillId="0" borderId="46" xfId="0" applyFont="1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25" fillId="0" borderId="48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25" fillId="0" borderId="47" xfId="0" applyFont="1" applyBorder="1" applyAlignment="1">
      <alignment horizontal="left" vertical="center"/>
    </xf>
    <xf numFmtId="0" fontId="25" fillId="0" borderId="51" xfId="0" applyFont="1" applyBorder="1" applyAlignment="1">
      <alignment horizontal="center" vertical="center"/>
    </xf>
    <xf numFmtId="0" fontId="61" fillId="42" borderId="52" xfId="0" applyFont="1" applyFill="1" applyBorder="1" applyAlignment="1">
      <alignment horizontal="center" vertical="top"/>
    </xf>
    <xf numFmtId="0" fontId="61" fillId="42" borderId="28" xfId="0" applyFont="1" applyFill="1" applyBorder="1" applyAlignment="1">
      <alignment horizontal="center" vertical="top"/>
    </xf>
    <xf numFmtId="0" fontId="61" fillId="42" borderId="53" xfId="0" applyFont="1" applyFill="1" applyBorder="1" applyAlignment="1">
      <alignment horizontal="center" vertical="top"/>
    </xf>
    <xf numFmtId="0" fontId="62" fillId="0" borderId="45" xfId="0" applyFont="1" applyBorder="1" applyAlignment="1">
      <alignment horizontal="center" vertical="top"/>
    </xf>
    <xf numFmtId="0" fontId="62" fillId="0" borderId="56" xfId="0" applyFont="1" applyBorder="1" applyAlignment="1">
      <alignment horizontal="center" vertical="top"/>
    </xf>
    <xf numFmtId="0" fontId="62" fillId="0" borderId="57" xfId="0" applyFont="1" applyBorder="1" applyAlignment="1">
      <alignment horizontal="center" vertical="top"/>
    </xf>
    <xf numFmtId="0" fontId="59" fillId="0" borderId="59" xfId="0" applyFont="1" applyBorder="1" applyAlignment="1" applyProtection="1">
      <alignment horizontal="center" vertical="center"/>
      <protection locked="0"/>
    </xf>
    <xf numFmtId="0" fontId="60" fillId="0" borderId="61" xfId="0" applyFont="1" applyBorder="1" applyAlignment="1" applyProtection="1">
      <alignment horizontal="center" vertical="center"/>
      <protection locked="0"/>
    </xf>
    <xf numFmtId="0" fontId="60" fillId="0" borderId="56" xfId="0" applyFont="1" applyBorder="1" applyAlignment="1" applyProtection="1">
      <alignment horizontal="center" vertical="center"/>
      <protection locked="0"/>
    </xf>
    <xf numFmtId="0" fontId="60" fillId="0" borderId="58" xfId="0" applyFont="1" applyBorder="1" applyAlignment="1" applyProtection="1">
      <alignment horizontal="center" vertical="center"/>
      <protection locked="0"/>
    </xf>
    <xf numFmtId="0" fontId="0" fillId="0" borderId="61" xfId="0" applyBorder="1" applyAlignment="1">
      <alignment horizontal="center" vertical="center" wrapText="1"/>
    </xf>
    <xf numFmtId="0" fontId="0" fillId="0" borderId="58" xfId="0" applyBorder="1" applyAlignment="1">
      <alignment vertical="center" wrapText="1"/>
    </xf>
    <xf numFmtId="0" fontId="0" fillId="0" borderId="61" xfId="0" applyBorder="1" applyAlignment="1" applyProtection="1">
      <alignment horizontal="left" vertical="center" wrapText="1"/>
      <protection locked="0"/>
    </xf>
    <xf numFmtId="0" fontId="0" fillId="0" borderId="56" xfId="0" applyBorder="1" applyAlignment="1" applyProtection="1">
      <alignment horizontal="left" vertical="center" wrapText="1"/>
      <protection locked="0"/>
    </xf>
    <xf numFmtId="0" fontId="0" fillId="0" borderId="57" xfId="0" applyBorder="1" applyAlignment="1" applyProtection="1">
      <alignment horizontal="left" vertical="center" wrapText="1"/>
      <protection locked="0"/>
    </xf>
    <xf numFmtId="0" fontId="0" fillId="0" borderId="61" xfId="0" applyBorder="1" applyAlignment="1" applyProtection="1">
      <alignment horizontal="center" vertical="center" wrapText="1"/>
      <protection locked="0"/>
    </xf>
    <xf numFmtId="0" fontId="0" fillId="0" borderId="58" xfId="0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0" fontId="0" fillId="0" borderId="58" xfId="0" applyBorder="1"/>
    <xf numFmtId="0" fontId="0" fillId="0" borderId="56" xfId="0" applyBorder="1"/>
    <xf numFmtId="0" fontId="25" fillId="0" borderId="61" xfId="0" applyFont="1" applyBorder="1" applyAlignment="1">
      <alignment horizontal="left" vertical="center" wrapText="1"/>
    </xf>
    <xf numFmtId="0" fontId="0" fillId="0" borderId="56" xfId="0" applyBorder="1" applyAlignment="1">
      <alignment horizontal="left"/>
    </xf>
    <xf numFmtId="0" fontId="0" fillId="0" borderId="57" xfId="0" applyBorder="1" applyAlignment="1">
      <alignment horizontal="left"/>
    </xf>
    <xf numFmtId="0" fontId="0" fillId="0" borderId="58" xfId="0" applyBorder="1" applyAlignment="1">
      <alignment wrapText="1"/>
    </xf>
    <xf numFmtId="0" fontId="70" fillId="0" borderId="0" xfId="0" applyFont="1" applyAlignment="1">
      <alignment horizontal="left" vertical="center"/>
    </xf>
    <xf numFmtId="0" fontId="70" fillId="0" borderId="0" xfId="0" applyFont="1" applyAlignment="1">
      <alignment horizontal="center" vertical="top"/>
    </xf>
    <xf numFmtId="0" fontId="70" fillId="0" borderId="16" xfId="0" applyFont="1" applyBorder="1" applyAlignment="1">
      <alignment horizontal="center" vertical="top"/>
    </xf>
    <xf numFmtId="0" fontId="27" fillId="0" borderId="66" xfId="0" applyFont="1" applyBorder="1" applyAlignment="1">
      <alignment horizontal="center" vertical="center"/>
    </xf>
    <xf numFmtId="0" fontId="27" fillId="0" borderId="67" xfId="0" applyFont="1" applyBorder="1" applyAlignment="1">
      <alignment horizontal="center" vertical="center"/>
    </xf>
    <xf numFmtId="0" fontId="69" fillId="0" borderId="0" xfId="0" applyFont="1" applyAlignment="1">
      <alignment horizontal="center" vertical="center" wrapText="1"/>
    </xf>
    <xf numFmtId="0" fontId="71" fillId="0" borderId="0" xfId="0" applyFont="1" applyAlignment="1">
      <alignment horizontal="left"/>
    </xf>
    <xf numFmtId="0" fontId="71" fillId="0" borderId="16" xfId="0" applyFont="1" applyBorder="1" applyAlignment="1">
      <alignment horizontal="left"/>
    </xf>
    <xf numFmtId="166" fontId="1" fillId="0" borderId="10" xfId="1" applyNumberFormat="1" applyBorder="1" applyAlignment="1" applyProtection="1">
      <alignment horizontal="left"/>
      <protection locked="0"/>
    </xf>
    <xf numFmtId="0" fontId="1" fillId="0" borderId="15" xfId="1" applyBorder="1" applyAlignment="1">
      <alignment horizontal="right" indent="1"/>
    </xf>
    <xf numFmtId="0" fontId="1" fillId="0" borderId="0" xfId="1" applyAlignment="1">
      <alignment horizontal="right" indent="1"/>
    </xf>
    <xf numFmtId="0" fontId="0" fillId="0" borderId="18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69" xfId="0" applyBorder="1" applyAlignment="1">
      <alignment horizontal="center"/>
    </xf>
    <xf numFmtId="0" fontId="27" fillId="0" borderId="0" xfId="0" applyFont="1" applyAlignment="1">
      <alignment horizontal="center" vertical="center" textRotation="90"/>
    </xf>
    <xf numFmtId="0" fontId="27" fillId="0" borderId="20" xfId="0" applyFont="1" applyBorder="1" applyAlignment="1">
      <alignment horizontal="center" vertical="center" textRotation="90"/>
    </xf>
    <xf numFmtId="0" fontId="0" fillId="0" borderId="65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21" xfId="0" applyBorder="1" applyAlignment="1">
      <alignment horizontal="center"/>
    </xf>
    <xf numFmtId="0" fontId="66" fillId="0" borderId="0" xfId="0" applyFont="1" applyAlignment="1">
      <alignment horizontal="center" vertical="center"/>
    </xf>
    <xf numFmtId="0" fontId="63" fillId="0" borderId="0" xfId="0" applyFont="1" applyAlignment="1" applyProtection="1">
      <alignment horizontal="left" vertical="center"/>
      <protection locked="0"/>
    </xf>
    <xf numFmtId="0" fontId="63" fillId="0" borderId="20" xfId="0" applyFont="1" applyBorder="1" applyAlignment="1" applyProtection="1">
      <alignment horizontal="left" vertical="center"/>
      <protection locked="0"/>
    </xf>
  </cellXfs>
  <cellStyles count="1185">
    <cellStyle name="% 2" xfId="44" xr:uid="{00000000-0005-0000-0000-000000000000}"/>
    <cellStyle name="_AccType" xfId="45" xr:uid="{00000000-0005-0000-0000-000001000000}"/>
    <cellStyle name="_CalcBold" xfId="46" xr:uid="{00000000-0005-0000-0000-000002000000}"/>
    <cellStyle name="_CalcBold 2" xfId="47" xr:uid="{00000000-0005-0000-0000-000003000000}"/>
    <cellStyle name="_CalcText" xfId="48" xr:uid="{00000000-0005-0000-0000-000004000000}"/>
    <cellStyle name="_CalcText 2" xfId="49" xr:uid="{00000000-0005-0000-0000-000005000000}"/>
    <cellStyle name="_CalcTotal" xfId="50" xr:uid="{00000000-0005-0000-0000-000006000000}"/>
    <cellStyle name="_MaincodeCY" xfId="51" xr:uid="{00000000-0005-0000-0000-000007000000}"/>
    <cellStyle name="_MaincodeCY 2" xfId="52" xr:uid="{00000000-0005-0000-0000-000008000000}"/>
    <cellStyle name="_MaincodeCY 3" xfId="53" xr:uid="{00000000-0005-0000-0000-000009000000}"/>
    <cellStyle name="_MaincodeFY" xfId="54" xr:uid="{00000000-0005-0000-0000-00000A000000}"/>
    <cellStyle name="_MaincodeFY 2" xfId="55" xr:uid="{00000000-0005-0000-0000-00000B000000}"/>
    <cellStyle name="_MaincodeFY 3" xfId="56" xr:uid="{00000000-0005-0000-0000-00000C000000}"/>
    <cellStyle name="_No_Input" xfId="57" xr:uid="{00000000-0005-0000-0000-00000D000000}"/>
    <cellStyle name="_No_Input 2" xfId="58" xr:uid="{00000000-0005-0000-0000-00000E000000}"/>
    <cellStyle name="_Populated" xfId="59" xr:uid="{00000000-0005-0000-0000-00000F000000}"/>
    <cellStyle name="_Populated 2" xfId="60" xr:uid="{00000000-0005-0000-0000-000010000000}"/>
    <cellStyle name="_Populated 3" xfId="61" xr:uid="{00000000-0005-0000-0000-000011000000}"/>
    <cellStyle name="_Subcode" xfId="62" xr:uid="{00000000-0005-0000-0000-000012000000}"/>
    <cellStyle name="_Subcode 2" xfId="63" xr:uid="{00000000-0005-0000-0000-000013000000}"/>
    <cellStyle name="_Subcode 3" xfId="64" xr:uid="{00000000-0005-0000-0000-000014000000}"/>
    <cellStyle name="20% - Accent1 2" xfId="2" xr:uid="{00000000-0005-0000-0000-000015000000}"/>
    <cellStyle name="20% - Accent2 2" xfId="3" xr:uid="{00000000-0005-0000-0000-000016000000}"/>
    <cellStyle name="20% - Accent3 2" xfId="4" xr:uid="{00000000-0005-0000-0000-000017000000}"/>
    <cellStyle name="20% - Accent4 2" xfId="5" xr:uid="{00000000-0005-0000-0000-000018000000}"/>
    <cellStyle name="20% - Accent5 2" xfId="6" xr:uid="{00000000-0005-0000-0000-000019000000}"/>
    <cellStyle name="20% - Accent6 2" xfId="7" xr:uid="{00000000-0005-0000-0000-00001A000000}"/>
    <cellStyle name="20% - Accent6 2 2" xfId="65" xr:uid="{00000000-0005-0000-0000-00001B000000}"/>
    <cellStyle name="20% - Accent6 2 3" xfId="66" xr:uid="{00000000-0005-0000-0000-00001C000000}"/>
    <cellStyle name="40% - Accent1 2" xfId="8" xr:uid="{00000000-0005-0000-0000-00001D000000}"/>
    <cellStyle name="40% - Accent2 2" xfId="9" xr:uid="{00000000-0005-0000-0000-00001E000000}"/>
    <cellStyle name="40% - Accent3 2" xfId="10" xr:uid="{00000000-0005-0000-0000-00001F000000}"/>
    <cellStyle name="40% - Accent4 2" xfId="11" xr:uid="{00000000-0005-0000-0000-000020000000}"/>
    <cellStyle name="40% - Accent5 2" xfId="12" xr:uid="{00000000-0005-0000-0000-000021000000}"/>
    <cellStyle name="40% - Accent6 2" xfId="13" xr:uid="{00000000-0005-0000-0000-000022000000}"/>
    <cellStyle name="60% - Accent1 2" xfId="14" xr:uid="{00000000-0005-0000-0000-000023000000}"/>
    <cellStyle name="60% - Accent2 2" xfId="15" xr:uid="{00000000-0005-0000-0000-000024000000}"/>
    <cellStyle name="60% - Accent3 2" xfId="16" xr:uid="{00000000-0005-0000-0000-000025000000}"/>
    <cellStyle name="60% - Accent4 2" xfId="17" xr:uid="{00000000-0005-0000-0000-000026000000}"/>
    <cellStyle name="60% - Accent5 2" xfId="18" xr:uid="{00000000-0005-0000-0000-000027000000}"/>
    <cellStyle name="60% - Accent6 2" xfId="19" xr:uid="{00000000-0005-0000-0000-000028000000}"/>
    <cellStyle name="Accent1 2" xfId="20" xr:uid="{00000000-0005-0000-0000-000029000000}"/>
    <cellStyle name="Accent2 2" xfId="21" xr:uid="{00000000-0005-0000-0000-00002A000000}"/>
    <cellStyle name="Accent3 2" xfId="22" xr:uid="{00000000-0005-0000-0000-00002B000000}"/>
    <cellStyle name="Accent3 2 2" xfId="67" xr:uid="{00000000-0005-0000-0000-00002C000000}"/>
    <cellStyle name="Accent3 2 2 2" xfId="68" xr:uid="{00000000-0005-0000-0000-00002D000000}"/>
    <cellStyle name="Accent4 2" xfId="23" xr:uid="{00000000-0005-0000-0000-00002E000000}"/>
    <cellStyle name="Accent5 2" xfId="24" xr:uid="{00000000-0005-0000-0000-00002F000000}"/>
    <cellStyle name="Accent6 2" xfId="25" xr:uid="{00000000-0005-0000-0000-000030000000}"/>
    <cellStyle name="Accent6 2 2" xfId="69" xr:uid="{00000000-0005-0000-0000-000031000000}"/>
    <cellStyle name="Accent6 2 3" xfId="70" xr:uid="{00000000-0005-0000-0000-000032000000}"/>
    <cellStyle name="Activity" xfId="71" xr:uid="{00000000-0005-0000-0000-000033000000}"/>
    <cellStyle name="ariel" xfId="72" xr:uid="{00000000-0005-0000-0000-000034000000}"/>
    <cellStyle name="Bad 2" xfId="26" xr:uid="{00000000-0005-0000-0000-000035000000}"/>
    <cellStyle name="blank" xfId="73" xr:uid="{00000000-0005-0000-0000-000036000000}"/>
    <cellStyle name="Calculation 2" xfId="27" xr:uid="{00000000-0005-0000-0000-000037000000}"/>
    <cellStyle name="Calculation 2 10" xfId="74" xr:uid="{00000000-0005-0000-0000-000038000000}"/>
    <cellStyle name="Calculation 2 10 2" xfId="75" xr:uid="{00000000-0005-0000-0000-000039000000}"/>
    <cellStyle name="Calculation 2 10 2 2" xfId="76" xr:uid="{00000000-0005-0000-0000-00003A000000}"/>
    <cellStyle name="Calculation 2 10 3" xfId="77" xr:uid="{00000000-0005-0000-0000-00003B000000}"/>
    <cellStyle name="Calculation 2 10 4" xfId="78" xr:uid="{00000000-0005-0000-0000-00003C000000}"/>
    <cellStyle name="Calculation 2 10 5" xfId="79" xr:uid="{00000000-0005-0000-0000-00003D000000}"/>
    <cellStyle name="Calculation 2 11" xfId="80" xr:uid="{00000000-0005-0000-0000-00003E000000}"/>
    <cellStyle name="Calculation 2 11 2" xfId="81" xr:uid="{00000000-0005-0000-0000-00003F000000}"/>
    <cellStyle name="Calculation 2 11 2 2" xfId="82" xr:uid="{00000000-0005-0000-0000-000040000000}"/>
    <cellStyle name="Calculation 2 11 3" xfId="83" xr:uid="{00000000-0005-0000-0000-000041000000}"/>
    <cellStyle name="Calculation 2 11 4" xfId="84" xr:uid="{00000000-0005-0000-0000-000042000000}"/>
    <cellStyle name="Calculation 2 11 5" xfId="85" xr:uid="{00000000-0005-0000-0000-000043000000}"/>
    <cellStyle name="Calculation 2 12" xfId="86" xr:uid="{00000000-0005-0000-0000-000044000000}"/>
    <cellStyle name="Calculation 2 12 2" xfId="87" xr:uid="{00000000-0005-0000-0000-000045000000}"/>
    <cellStyle name="Calculation 2 12 2 2" xfId="88" xr:uid="{00000000-0005-0000-0000-000046000000}"/>
    <cellStyle name="Calculation 2 12 3" xfId="89" xr:uid="{00000000-0005-0000-0000-000047000000}"/>
    <cellStyle name="Calculation 2 12 4" xfId="90" xr:uid="{00000000-0005-0000-0000-000048000000}"/>
    <cellStyle name="Calculation 2 12 5" xfId="91" xr:uid="{00000000-0005-0000-0000-000049000000}"/>
    <cellStyle name="Calculation 2 13" xfId="92" xr:uid="{00000000-0005-0000-0000-00004A000000}"/>
    <cellStyle name="Calculation 2 13 2" xfId="93" xr:uid="{00000000-0005-0000-0000-00004B000000}"/>
    <cellStyle name="Calculation 2 13 2 2" xfId="94" xr:uid="{00000000-0005-0000-0000-00004C000000}"/>
    <cellStyle name="Calculation 2 13 3" xfId="95" xr:uid="{00000000-0005-0000-0000-00004D000000}"/>
    <cellStyle name="Calculation 2 13 4" xfId="96" xr:uid="{00000000-0005-0000-0000-00004E000000}"/>
    <cellStyle name="Calculation 2 13 5" xfId="97" xr:uid="{00000000-0005-0000-0000-00004F000000}"/>
    <cellStyle name="Calculation 2 14" xfId="98" xr:uid="{00000000-0005-0000-0000-000050000000}"/>
    <cellStyle name="Calculation 2 14 2" xfId="99" xr:uid="{00000000-0005-0000-0000-000051000000}"/>
    <cellStyle name="Calculation 2 14 2 2" xfId="100" xr:uid="{00000000-0005-0000-0000-000052000000}"/>
    <cellStyle name="Calculation 2 14 3" xfId="101" xr:uid="{00000000-0005-0000-0000-000053000000}"/>
    <cellStyle name="Calculation 2 14 4" xfId="102" xr:uid="{00000000-0005-0000-0000-000054000000}"/>
    <cellStyle name="Calculation 2 14 5" xfId="103" xr:uid="{00000000-0005-0000-0000-000055000000}"/>
    <cellStyle name="Calculation 2 15" xfId="104" xr:uid="{00000000-0005-0000-0000-000056000000}"/>
    <cellStyle name="Calculation 2 15 2" xfId="105" xr:uid="{00000000-0005-0000-0000-000057000000}"/>
    <cellStyle name="Calculation 2 15 2 2" xfId="106" xr:uid="{00000000-0005-0000-0000-000058000000}"/>
    <cellStyle name="Calculation 2 15 3" xfId="107" xr:uid="{00000000-0005-0000-0000-000059000000}"/>
    <cellStyle name="Calculation 2 15 4" xfId="108" xr:uid="{00000000-0005-0000-0000-00005A000000}"/>
    <cellStyle name="Calculation 2 15 5" xfId="109" xr:uid="{00000000-0005-0000-0000-00005B000000}"/>
    <cellStyle name="Calculation 2 16" xfId="110" xr:uid="{00000000-0005-0000-0000-00005C000000}"/>
    <cellStyle name="Calculation 2 16 2" xfId="111" xr:uid="{00000000-0005-0000-0000-00005D000000}"/>
    <cellStyle name="Calculation 2 16 2 2" xfId="112" xr:uid="{00000000-0005-0000-0000-00005E000000}"/>
    <cellStyle name="Calculation 2 16 3" xfId="113" xr:uid="{00000000-0005-0000-0000-00005F000000}"/>
    <cellStyle name="Calculation 2 16 4" xfId="114" xr:uid="{00000000-0005-0000-0000-000060000000}"/>
    <cellStyle name="Calculation 2 16 5" xfId="115" xr:uid="{00000000-0005-0000-0000-000061000000}"/>
    <cellStyle name="Calculation 2 17" xfId="116" xr:uid="{00000000-0005-0000-0000-000062000000}"/>
    <cellStyle name="Calculation 2 17 2" xfId="117" xr:uid="{00000000-0005-0000-0000-000063000000}"/>
    <cellStyle name="Calculation 2 17 3" xfId="118" xr:uid="{00000000-0005-0000-0000-000064000000}"/>
    <cellStyle name="Calculation 2 17 4" xfId="119" xr:uid="{00000000-0005-0000-0000-000065000000}"/>
    <cellStyle name="Calculation 2 17 5" xfId="120" xr:uid="{00000000-0005-0000-0000-000066000000}"/>
    <cellStyle name="Calculation 2 18" xfId="121" xr:uid="{00000000-0005-0000-0000-000067000000}"/>
    <cellStyle name="Calculation 2 18 2" xfId="122" xr:uid="{00000000-0005-0000-0000-000068000000}"/>
    <cellStyle name="Calculation 2 18 3" xfId="123" xr:uid="{00000000-0005-0000-0000-000069000000}"/>
    <cellStyle name="Calculation 2 18 4" xfId="124" xr:uid="{00000000-0005-0000-0000-00006A000000}"/>
    <cellStyle name="Calculation 2 19" xfId="125" xr:uid="{00000000-0005-0000-0000-00006B000000}"/>
    <cellStyle name="Calculation 2 2" xfId="126" xr:uid="{00000000-0005-0000-0000-00006C000000}"/>
    <cellStyle name="Calculation 2 2 10" xfId="127" xr:uid="{00000000-0005-0000-0000-00006D000000}"/>
    <cellStyle name="Calculation 2 2 11" xfId="128" xr:uid="{00000000-0005-0000-0000-00006E000000}"/>
    <cellStyle name="Calculation 2 2 12" xfId="129" xr:uid="{00000000-0005-0000-0000-00006F000000}"/>
    <cellStyle name="Calculation 2 2 13" xfId="130" xr:uid="{00000000-0005-0000-0000-000070000000}"/>
    <cellStyle name="Calculation 2 2 2" xfId="131" xr:uid="{00000000-0005-0000-0000-000071000000}"/>
    <cellStyle name="Calculation 2 2 2 10" xfId="132" xr:uid="{00000000-0005-0000-0000-000072000000}"/>
    <cellStyle name="Calculation 2 2 2 11" xfId="133" xr:uid="{00000000-0005-0000-0000-000073000000}"/>
    <cellStyle name="Calculation 2 2 2 2" xfId="134" xr:uid="{00000000-0005-0000-0000-000074000000}"/>
    <cellStyle name="Calculation 2 2 2 2 2" xfId="135" xr:uid="{00000000-0005-0000-0000-000075000000}"/>
    <cellStyle name="Calculation 2 2 2 2 2 2" xfId="136" xr:uid="{00000000-0005-0000-0000-000076000000}"/>
    <cellStyle name="Calculation 2 2 2 2 3" xfId="137" xr:uid="{00000000-0005-0000-0000-000077000000}"/>
    <cellStyle name="Calculation 2 2 2 2 4" xfId="138" xr:uid="{00000000-0005-0000-0000-000078000000}"/>
    <cellStyle name="Calculation 2 2 2 2 5" xfId="139" xr:uid="{00000000-0005-0000-0000-000079000000}"/>
    <cellStyle name="Calculation 2 2 2 2 6" xfId="140" xr:uid="{00000000-0005-0000-0000-00007A000000}"/>
    <cellStyle name="Calculation 2 2 2 2 7" xfId="141" xr:uid="{00000000-0005-0000-0000-00007B000000}"/>
    <cellStyle name="Calculation 2 2 2 3" xfId="142" xr:uid="{00000000-0005-0000-0000-00007C000000}"/>
    <cellStyle name="Calculation 2 2 2 3 2" xfId="143" xr:uid="{00000000-0005-0000-0000-00007D000000}"/>
    <cellStyle name="Calculation 2 2 2 4" xfId="144" xr:uid="{00000000-0005-0000-0000-00007E000000}"/>
    <cellStyle name="Calculation 2 2 2 5" xfId="145" xr:uid="{00000000-0005-0000-0000-00007F000000}"/>
    <cellStyle name="Calculation 2 2 2 6" xfId="146" xr:uid="{00000000-0005-0000-0000-000080000000}"/>
    <cellStyle name="Calculation 2 2 2 7" xfId="147" xr:uid="{00000000-0005-0000-0000-000081000000}"/>
    <cellStyle name="Calculation 2 2 2 8" xfId="148" xr:uid="{00000000-0005-0000-0000-000082000000}"/>
    <cellStyle name="Calculation 2 2 2 9" xfId="149" xr:uid="{00000000-0005-0000-0000-000083000000}"/>
    <cellStyle name="Calculation 2 2 3" xfId="150" xr:uid="{00000000-0005-0000-0000-000084000000}"/>
    <cellStyle name="Calculation 2 2 3 10" xfId="151" xr:uid="{00000000-0005-0000-0000-000085000000}"/>
    <cellStyle name="Calculation 2 2 3 11" xfId="152" xr:uid="{00000000-0005-0000-0000-000086000000}"/>
    <cellStyle name="Calculation 2 2 3 2" xfId="153" xr:uid="{00000000-0005-0000-0000-000087000000}"/>
    <cellStyle name="Calculation 2 2 3 2 2" xfId="154" xr:uid="{00000000-0005-0000-0000-000088000000}"/>
    <cellStyle name="Calculation 2 2 3 2 2 2" xfId="155" xr:uid="{00000000-0005-0000-0000-000089000000}"/>
    <cellStyle name="Calculation 2 2 3 2 3" xfId="156" xr:uid="{00000000-0005-0000-0000-00008A000000}"/>
    <cellStyle name="Calculation 2 2 3 2 4" xfId="157" xr:uid="{00000000-0005-0000-0000-00008B000000}"/>
    <cellStyle name="Calculation 2 2 3 2 5" xfId="158" xr:uid="{00000000-0005-0000-0000-00008C000000}"/>
    <cellStyle name="Calculation 2 2 3 2 6" xfId="159" xr:uid="{00000000-0005-0000-0000-00008D000000}"/>
    <cellStyle name="Calculation 2 2 3 2 7" xfId="160" xr:uid="{00000000-0005-0000-0000-00008E000000}"/>
    <cellStyle name="Calculation 2 2 3 3" xfId="161" xr:uid="{00000000-0005-0000-0000-00008F000000}"/>
    <cellStyle name="Calculation 2 2 3 3 2" xfId="162" xr:uid="{00000000-0005-0000-0000-000090000000}"/>
    <cellStyle name="Calculation 2 2 3 4" xfId="163" xr:uid="{00000000-0005-0000-0000-000091000000}"/>
    <cellStyle name="Calculation 2 2 3 5" xfId="164" xr:uid="{00000000-0005-0000-0000-000092000000}"/>
    <cellStyle name="Calculation 2 2 3 6" xfId="165" xr:uid="{00000000-0005-0000-0000-000093000000}"/>
    <cellStyle name="Calculation 2 2 3 7" xfId="166" xr:uid="{00000000-0005-0000-0000-000094000000}"/>
    <cellStyle name="Calculation 2 2 3 8" xfId="167" xr:uid="{00000000-0005-0000-0000-000095000000}"/>
    <cellStyle name="Calculation 2 2 3 9" xfId="168" xr:uid="{00000000-0005-0000-0000-000096000000}"/>
    <cellStyle name="Calculation 2 2 4" xfId="169" xr:uid="{00000000-0005-0000-0000-000097000000}"/>
    <cellStyle name="Calculation 2 2 4 2" xfId="170" xr:uid="{00000000-0005-0000-0000-000098000000}"/>
    <cellStyle name="Calculation 2 2 4 2 2" xfId="171" xr:uid="{00000000-0005-0000-0000-000099000000}"/>
    <cellStyle name="Calculation 2 2 4 3" xfId="172" xr:uid="{00000000-0005-0000-0000-00009A000000}"/>
    <cellStyle name="Calculation 2 2 4 4" xfId="173" xr:uid="{00000000-0005-0000-0000-00009B000000}"/>
    <cellStyle name="Calculation 2 2 4 5" xfId="174" xr:uid="{00000000-0005-0000-0000-00009C000000}"/>
    <cellStyle name="Calculation 2 2 4 6" xfId="175" xr:uid="{00000000-0005-0000-0000-00009D000000}"/>
    <cellStyle name="Calculation 2 2 4 7" xfId="176" xr:uid="{00000000-0005-0000-0000-00009E000000}"/>
    <cellStyle name="Calculation 2 2 5" xfId="177" xr:uid="{00000000-0005-0000-0000-00009F000000}"/>
    <cellStyle name="Calculation 2 2 5 2" xfId="178" xr:uid="{00000000-0005-0000-0000-0000A0000000}"/>
    <cellStyle name="Calculation 2 2 6" xfId="179" xr:uid="{00000000-0005-0000-0000-0000A1000000}"/>
    <cellStyle name="Calculation 2 2 7" xfId="180" xr:uid="{00000000-0005-0000-0000-0000A2000000}"/>
    <cellStyle name="Calculation 2 2 8" xfId="181" xr:uid="{00000000-0005-0000-0000-0000A3000000}"/>
    <cellStyle name="Calculation 2 2 9" xfId="182" xr:uid="{00000000-0005-0000-0000-0000A4000000}"/>
    <cellStyle name="Calculation 2 20" xfId="183" xr:uid="{00000000-0005-0000-0000-0000A5000000}"/>
    <cellStyle name="Calculation 2 21" xfId="184" xr:uid="{00000000-0005-0000-0000-0000A6000000}"/>
    <cellStyle name="Calculation 2 22" xfId="185" xr:uid="{00000000-0005-0000-0000-0000A7000000}"/>
    <cellStyle name="Calculation 2 23" xfId="186" xr:uid="{00000000-0005-0000-0000-0000A8000000}"/>
    <cellStyle name="Calculation 2 24" xfId="187" xr:uid="{00000000-0005-0000-0000-0000A9000000}"/>
    <cellStyle name="Calculation 2 25" xfId="188" xr:uid="{00000000-0005-0000-0000-0000AA000000}"/>
    <cellStyle name="Calculation 2 3" xfId="189" xr:uid="{00000000-0005-0000-0000-0000AB000000}"/>
    <cellStyle name="Calculation 2 3 10" xfId="190" xr:uid="{00000000-0005-0000-0000-0000AC000000}"/>
    <cellStyle name="Calculation 2 3 11" xfId="191" xr:uid="{00000000-0005-0000-0000-0000AD000000}"/>
    <cellStyle name="Calculation 2 3 2" xfId="192" xr:uid="{00000000-0005-0000-0000-0000AE000000}"/>
    <cellStyle name="Calculation 2 3 2 2" xfId="193" xr:uid="{00000000-0005-0000-0000-0000AF000000}"/>
    <cellStyle name="Calculation 2 3 2 2 2" xfId="194" xr:uid="{00000000-0005-0000-0000-0000B0000000}"/>
    <cellStyle name="Calculation 2 3 2 3" xfId="195" xr:uid="{00000000-0005-0000-0000-0000B1000000}"/>
    <cellStyle name="Calculation 2 3 2 4" xfId="196" xr:uid="{00000000-0005-0000-0000-0000B2000000}"/>
    <cellStyle name="Calculation 2 3 2 5" xfId="197" xr:uid="{00000000-0005-0000-0000-0000B3000000}"/>
    <cellStyle name="Calculation 2 3 2 6" xfId="198" xr:uid="{00000000-0005-0000-0000-0000B4000000}"/>
    <cellStyle name="Calculation 2 3 2 7" xfId="199" xr:uid="{00000000-0005-0000-0000-0000B5000000}"/>
    <cellStyle name="Calculation 2 3 3" xfId="200" xr:uid="{00000000-0005-0000-0000-0000B6000000}"/>
    <cellStyle name="Calculation 2 3 3 2" xfId="201" xr:uid="{00000000-0005-0000-0000-0000B7000000}"/>
    <cellStyle name="Calculation 2 3 4" xfId="202" xr:uid="{00000000-0005-0000-0000-0000B8000000}"/>
    <cellStyle name="Calculation 2 3 5" xfId="203" xr:uid="{00000000-0005-0000-0000-0000B9000000}"/>
    <cellStyle name="Calculation 2 3 6" xfId="204" xr:uid="{00000000-0005-0000-0000-0000BA000000}"/>
    <cellStyle name="Calculation 2 3 7" xfId="205" xr:uid="{00000000-0005-0000-0000-0000BB000000}"/>
    <cellStyle name="Calculation 2 3 8" xfId="206" xr:uid="{00000000-0005-0000-0000-0000BC000000}"/>
    <cellStyle name="Calculation 2 3 9" xfId="207" xr:uid="{00000000-0005-0000-0000-0000BD000000}"/>
    <cellStyle name="Calculation 2 4" xfId="208" xr:uid="{00000000-0005-0000-0000-0000BE000000}"/>
    <cellStyle name="Calculation 2 4 10" xfId="209" xr:uid="{00000000-0005-0000-0000-0000BF000000}"/>
    <cellStyle name="Calculation 2 4 11" xfId="210" xr:uid="{00000000-0005-0000-0000-0000C0000000}"/>
    <cellStyle name="Calculation 2 4 2" xfId="211" xr:uid="{00000000-0005-0000-0000-0000C1000000}"/>
    <cellStyle name="Calculation 2 4 2 2" xfId="212" xr:uid="{00000000-0005-0000-0000-0000C2000000}"/>
    <cellStyle name="Calculation 2 4 2 2 2" xfId="213" xr:uid="{00000000-0005-0000-0000-0000C3000000}"/>
    <cellStyle name="Calculation 2 4 2 3" xfId="214" xr:uid="{00000000-0005-0000-0000-0000C4000000}"/>
    <cellStyle name="Calculation 2 4 2 4" xfId="215" xr:uid="{00000000-0005-0000-0000-0000C5000000}"/>
    <cellStyle name="Calculation 2 4 2 5" xfId="216" xr:uid="{00000000-0005-0000-0000-0000C6000000}"/>
    <cellStyle name="Calculation 2 4 2 6" xfId="217" xr:uid="{00000000-0005-0000-0000-0000C7000000}"/>
    <cellStyle name="Calculation 2 4 2 7" xfId="218" xr:uid="{00000000-0005-0000-0000-0000C8000000}"/>
    <cellStyle name="Calculation 2 4 3" xfId="219" xr:uid="{00000000-0005-0000-0000-0000C9000000}"/>
    <cellStyle name="Calculation 2 4 3 2" xfId="220" xr:uid="{00000000-0005-0000-0000-0000CA000000}"/>
    <cellStyle name="Calculation 2 4 4" xfId="221" xr:uid="{00000000-0005-0000-0000-0000CB000000}"/>
    <cellStyle name="Calculation 2 4 5" xfId="222" xr:uid="{00000000-0005-0000-0000-0000CC000000}"/>
    <cellStyle name="Calculation 2 4 6" xfId="223" xr:uid="{00000000-0005-0000-0000-0000CD000000}"/>
    <cellStyle name="Calculation 2 4 7" xfId="224" xr:uid="{00000000-0005-0000-0000-0000CE000000}"/>
    <cellStyle name="Calculation 2 4 8" xfId="225" xr:uid="{00000000-0005-0000-0000-0000CF000000}"/>
    <cellStyle name="Calculation 2 4 9" xfId="226" xr:uid="{00000000-0005-0000-0000-0000D0000000}"/>
    <cellStyle name="Calculation 2 5" xfId="227" xr:uid="{00000000-0005-0000-0000-0000D1000000}"/>
    <cellStyle name="Calculation 2 5 2" xfId="228" xr:uid="{00000000-0005-0000-0000-0000D2000000}"/>
    <cellStyle name="Calculation 2 5 2 2" xfId="229" xr:uid="{00000000-0005-0000-0000-0000D3000000}"/>
    <cellStyle name="Calculation 2 5 3" xfId="230" xr:uid="{00000000-0005-0000-0000-0000D4000000}"/>
    <cellStyle name="Calculation 2 5 4" xfId="231" xr:uid="{00000000-0005-0000-0000-0000D5000000}"/>
    <cellStyle name="Calculation 2 5 5" xfId="232" xr:uid="{00000000-0005-0000-0000-0000D6000000}"/>
    <cellStyle name="Calculation 2 5 6" xfId="233" xr:uid="{00000000-0005-0000-0000-0000D7000000}"/>
    <cellStyle name="Calculation 2 5 7" xfId="234" xr:uid="{00000000-0005-0000-0000-0000D8000000}"/>
    <cellStyle name="Calculation 2 6" xfId="235" xr:uid="{00000000-0005-0000-0000-0000D9000000}"/>
    <cellStyle name="Calculation 2 6 2" xfId="236" xr:uid="{00000000-0005-0000-0000-0000DA000000}"/>
    <cellStyle name="Calculation 2 6 2 2" xfId="237" xr:uid="{00000000-0005-0000-0000-0000DB000000}"/>
    <cellStyle name="Calculation 2 6 3" xfId="238" xr:uid="{00000000-0005-0000-0000-0000DC000000}"/>
    <cellStyle name="Calculation 2 6 4" xfId="239" xr:uid="{00000000-0005-0000-0000-0000DD000000}"/>
    <cellStyle name="Calculation 2 6 5" xfId="240" xr:uid="{00000000-0005-0000-0000-0000DE000000}"/>
    <cellStyle name="Calculation 2 7" xfId="241" xr:uid="{00000000-0005-0000-0000-0000DF000000}"/>
    <cellStyle name="Calculation 2 7 2" xfId="242" xr:uid="{00000000-0005-0000-0000-0000E0000000}"/>
    <cellStyle name="Calculation 2 7 2 2" xfId="243" xr:uid="{00000000-0005-0000-0000-0000E1000000}"/>
    <cellStyle name="Calculation 2 7 3" xfId="244" xr:uid="{00000000-0005-0000-0000-0000E2000000}"/>
    <cellStyle name="Calculation 2 7 4" xfId="245" xr:uid="{00000000-0005-0000-0000-0000E3000000}"/>
    <cellStyle name="Calculation 2 7 5" xfId="246" xr:uid="{00000000-0005-0000-0000-0000E4000000}"/>
    <cellStyle name="Calculation 2 8" xfId="247" xr:uid="{00000000-0005-0000-0000-0000E5000000}"/>
    <cellStyle name="Calculation 2 8 2" xfId="248" xr:uid="{00000000-0005-0000-0000-0000E6000000}"/>
    <cellStyle name="Calculation 2 8 2 2" xfId="249" xr:uid="{00000000-0005-0000-0000-0000E7000000}"/>
    <cellStyle name="Calculation 2 8 3" xfId="250" xr:uid="{00000000-0005-0000-0000-0000E8000000}"/>
    <cellStyle name="Calculation 2 8 4" xfId="251" xr:uid="{00000000-0005-0000-0000-0000E9000000}"/>
    <cellStyle name="Calculation 2 8 5" xfId="252" xr:uid="{00000000-0005-0000-0000-0000EA000000}"/>
    <cellStyle name="Calculation 2 9" xfId="253" xr:uid="{00000000-0005-0000-0000-0000EB000000}"/>
    <cellStyle name="Calculation 2 9 2" xfId="254" xr:uid="{00000000-0005-0000-0000-0000EC000000}"/>
    <cellStyle name="Calculation 2 9 2 2" xfId="255" xr:uid="{00000000-0005-0000-0000-0000ED000000}"/>
    <cellStyle name="Calculation 2 9 3" xfId="256" xr:uid="{00000000-0005-0000-0000-0000EE000000}"/>
    <cellStyle name="Calculation 2 9 4" xfId="257" xr:uid="{00000000-0005-0000-0000-0000EF000000}"/>
    <cellStyle name="Calculation 2 9 5" xfId="258" xr:uid="{00000000-0005-0000-0000-0000F0000000}"/>
    <cellStyle name="Check Cell 2" xfId="28" xr:uid="{00000000-0005-0000-0000-0000F1000000}"/>
    <cellStyle name="Comma 2" xfId="259" xr:uid="{00000000-0005-0000-0000-0000F2000000}"/>
    <cellStyle name="Comma 2 2" xfId="260" xr:uid="{00000000-0005-0000-0000-0000F3000000}"/>
    <cellStyle name="Comma 2 2 2" xfId="261" xr:uid="{00000000-0005-0000-0000-0000F4000000}"/>
    <cellStyle name="Comma 2 2 3" xfId="262" xr:uid="{00000000-0005-0000-0000-0000F5000000}"/>
    <cellStyle name="Comma 2 3" xfId="263" xr:uid="{00000000-0005-0000-0000-0000F6000000}"/>
    <cellStyle name="Comma 2 4" xfId="264" xr:uid="{00000000-0005-0000-0000-0000F7000000}"/>
    <cellStyle name="Comma 3" xfId="265" xr:uid="{00000000-0005-0000-0000-0000F8000000}"/>
    <cellStyle name="Comma 3 2" xfId="266" xr:uid="{00000000-0005-0000-0000-0000F9000000}"/>
    <cellStyle name="Comma 3 3" xfId="267" xr:uid="{00000000-0005-0000-0000-0000FA000000}"/>
    <cellStyle name="Comma 4" xfId="268" xr:uid="{00000000-0005-0000-0000-0000FB000000}"/>
    <cellStyle name="Comma 4 2" xfId="269" xr:uid="{00000000-0005-0000-0000-0000FC000000}"/>
    <cellStyle name="Comma 4 3" xfId="270" xr:uid="{00000000-0005-0000-0000-0000FD000000}"/>
    <cellStyle name="Comma 5" xfId="271" xr:uid="{00000000-0005-0000-0000-0000FE000000}"/>
    <cellStyle name="Comma 5 2" xfId="272" xr:uid="{00000000-0005-0000-0000-0000FF000000}"/>
    <cellStyle name="Comma 5 3" xfId="273" xr:uid="{00000000-0005-0000-0000-000000010000}"/>
    <cellStyle name="Comma 6" xfId="274" xr:uid="{00000000-0005-0000-0000-000001010000}"/>
    <cellStyle name="Comma 6 2" xfId="275" xr:uid="{00000000-0005-0000-0000-000002010000}"/>
    <cellStyle name="Comma 6 3" xfId="276" xr:uid="{00000000-0005-0000-0000-000003010000}"/>
    <cellStyle name="Comma 7" xfId="277" xr:uid="{00000000-0005-0000-0000-000004010000}"/>
    <cellStyle name="Comma 7 2" xfId="278" xr:uid="{00000000-0005-0000-0000-000005010000}"/>
    <cellStyle name="Comma 7 3" xfId="279" xr:uid="{00000000-0005-0000-0000-000006010000}"/>
    <cellStyle name="Comma 8" xfId="280" xr:uid="{00000000-0005-0000-0000-000007010000}"/>
    <cellStyle name="Comma 8 2" xfId="281" xr:uid="{00000000-0005-0000-0000-000008010000}"/>
    <cellStyle name="Comma 8 3" xfId="282" xr:uid="{00000000-0005-0000-0000-000009010000}"/>
    <cellStyle name="Currency 2" xfId="283" xr:uid="{00000000-0005-0000-0000-00000A010000}"/>
    <cellStyle name="Currency 2 2" xfId="284" xr:uid="{00000000-0005-0000-0000-00000B010000}"/>
    <cellStyle name="Currency 3" xfId="285" xr:uid="{00000000-0005-0000-0000-00000C010000}"/>
    <cellStyle name="Explanation" xfId="286" xr:uid="{00000000-0005-0000-0000-00000D010000}"/>
    <cellStyle name="Explanatory Text 2" xfId="29" xr:uid="{00000000-0005-0000-0000-00000E010000}"/>
    <cellStyle name="FullYearEffectInputCell" xfId="287" xr:uid="{00000000-0005-0000-0000-00000F010000}"/>
    <cellStyle name="Good 2" xfId="30" xr:uid="{00000000-0005-0000-0000-000010010000}"/>
    <cellStyle name="Greyed" xfId="288" xr:uid="{00000000-0005-0000-0000-000011010000}"/>
    <cellStyle name="Heading 1 2" xfId="31" xr:uid="{00000000-0005-0000-0000-000012010000}"/>
    <cellStyle name="Heading 2 2" xfId="32" xr:uid="{00000000-0005-0000-0000-000013010000}"/>
    <cellStyle name="Heading 3 2" xfId="33" xr:uid="{00000000-0005-0000-0000-000014010000}"/>
    <cellStyle name="Heading 3 2 10" xfId="289" xr:uid="{00000000-0005-0000-0000-000015010000}"/>
    <cellStyle name="Heading 3 2 2" xfId="290" xr:uid="{00000000-0005-0000-0000-000016010000}"/>
    <cellStyle name="Heading 3 2 2 2" xfId="291" xr:uid="{00000000-0005-0000-0000-000017010000}"/>
    <cellStyle name="Heading 3 2 2 3" xfId="292" xr:uid="{00000000-0005-0000-0000-000018010000}"/>
    <cellStyle name="Heading 3 2 2 4" xfId="293" xr:uid="{00000000-0005-0000-0000-000019010000}"/>
    <cellStyle name="Heading 3 2 2 5" xfId="294" xr:uid="{00000000-0005-0000-0000-00001A010000}"/>
    <cellStyle name="Heading 3 2 3" xfId="295" xr:uid="{00000000-0005-0000-0000-00001B010000}"/>
    <cellStyle name="Heading 3 2 3 2" xfId="296" xr:uid="{00000000-0005-0000-0000-00001C010000}"/>
    <cellStyle name="Heading 3 2 3 3" xfId="297" xr:uid="{00000000-0005-0000-0000-00001D010000}"/>
    <cellStyle name="Heading 3 2 3 4" xfId="298" xr:uid="{00000000-0005-0000-0000-00001E010000}"/>
    <cellStyle name="Heading 3 2 3 5" xfId="299" xr:uid="{00000000-0005-0000-0000-00001F010000}"/>
    <cellStyle name="Heading 3 2 4" xfId="300" xr:uid="{00000000-0005-0000-0000-000020010000}"/>
    <cellStyle name="Heading 3 2 4 2" xfId="301" xr:uid="{00000000-0005-0000-0000-000021010000}"/>
    <cellStyle name="Heading 3 2 4 3" xfId="302" xr:uid="{00000000-0005-0000-0000-000022010000}"/>
    <cellStyle name="Heading 3 2 4 4" xfId="303" xr:uid="{00000000-0005-0000-0000-000023010000}"/>
    <cellStyle name="Heading 3 2 4 5" xfId="304" xr:uid="{00000000-0005-0000-0000-000024010000}"/>
    <cellStyle name="Heading 3 2 5" xfId="305" xr:uid="{00000000-0005-0000-0000-000025010000}"/>
    <cellStyle name="Heading 3 2 5 2" xfId="306" xr:uid="{00000000-0005-0000-0000-000026010000}"/>
    <cellStyle name="Heading 3 2 5 3" xfId="307" xr:uid="{00000000-0005-0000-0000-000027010000}"/>
    <cellStyle name="Heading 3 2 5 4" xfId="308" xr:uid="{00000000-0005-0000-0000-000028010000}"/>
    <cellStyle name="Heading 3 2 5 5" xfId="309" xr:uid="{00000000-0005-0000-0000-000029010000}"/>
    <cellStyle name="Heading 3 2 6" xfId="310" xr:uid="{00000000-0005-0000-0000-00002A010000}"/>
    <cellStyle name="Heading 3 2 6 2" xfId="311" xr:uid="{00000000-0005-0000-0000-00002B010000}"/>
    <cellStyle name="Heading 3 2 6 3" xfId="312" xr:uid="{00000000-0005-0000-0000-00002C010000}"/>
    <cellStyle name="Heading 3 2 6 4" xfId="313" xr:uid="{00000000-0005-0000-0000-00002D010000}"/>
    <cellStyle name="Heading 3 2 6 5" xfId="314" xr:uid="{00000000-0005-0000-0000-00002E010000}"/>
    <cellStyle name="Heading 3 2 7" xfId="315" xr:uid="{00000000-0005-0000-0000-00002F010000}"/>
    <cellStyle name="Heading 3 2 7 2" xfId="316" xr:uid="{00000000-0005-0000-0000-000030010000}"/>
    <cellStyle name="Heading 3 2 7 3" xfId="317" xr:uid="{00000000-0005-0000-0000-000031010000}"/>
    <cellStyle name="Heading 3 2 7 4" xfId="318" xr:uid="{00000000-0005-0000-0000-000032010000}"/>
    <cellStyle name="Heading 3 2 7 5" xfId="319" xr:uid="{00000000-0005-0000-0000-000033010000}"/>
    <cellStyle name="Heading 3 2 8" xfId="320" xr:uid="{00000000-0005-0000-0000-000034010000}"/>
    <cellStyle name="Heading 3 2 8 2" xfId="321" xr:uid="{00000000-0005-0000-0000-000035010000}"/>
    <cellStyle name="Heading 3 2 8 3" xfId="322" xr:uid="{00000000-0005-0000-0000-000036010000}"/>
    <cellStyle name="Heading 3 2 8 4" xfId="323" xr:uid="{00000000-0005-0000-0000-000037010000}"/>
    <cellStyle name="Heading 3 2 8 5" xfId="324" xr:uid="{00000000-0005-0000-0000-000038010000}"/>
    <cellStyle name="Heading 3 2 9" xfId="325" xr:uid="{00000000-0005-0000-0000-000039010000}"/>
    <cellStyle name="Heading 3 2 9 2" xfId="326" xr:uid="{00000000-0005-0000-0000-00003A010000}"/>
    <cellStyle name="Heading 4 2" xfId="34" xr:uid="{00000000-0005-0000-0000-00003B010000}"/>
    <cellStyle name="HIDE" xfId="327" xr:uid="{00000000-0005-0000-0000-00003C010000}"/>
    <cellStyle name="Hyperlink 2" xfId="328" xr:uid="{00000000-0005-0000-0000-00003D010000}"/>
    <cellStyle name="Hyperlink 2 2" xfId="329" xr:uid="{00000000-0005-0000-0000-00003E010000}"/>
    <cellStyle name="Hyperlink 3" xfId="330" xr:uid="{00000000-0005-0000-0000-00003F010000}"/>
    <cellStyle name="Input 2" xfId="35" xr:uid="{00000000-0005-0000-0000-000040010000}"/>
    <cellStyle name="Input 2 10" xfId="331" xr:uid="{00000000-0005-0000-0000-000041010000}"/>
    <cellStyle name="Input 2 10 2" xfId="332" xr:uid="{00000000-0005-0000-0000-000042010000}"/>
    <cellStyle name="Input 2 10 2 2" xfId="333" xr:uid="{00000000-0005-0000-0000-000043010000}"/>
    <cellStyle name="Input 2 10 3" xfId="334" xr:uid="{00000000-0005-0000-0000-000044010000}"/>
    <cellStyle name="Input 2 10 4" xfId="335" xr:uid="{00000000-0005-0000-0000-000045010000}"/>
    <cellStyle name="Input 2 10 5" xfId="336" xr:uid="{00000000-0005-0000-0000-000046010000}"/>
    <cellStyle name="Input 2 11" xfId="337" xr:uid="{00000000-0005-0000-0000-000047010000}"/>
    <cellStyle name="Input 2 11 2" xfId="338" xr:uid="{00000000-0005-0000-0000-000048010000}"/>
    <cellStyle name="Input 2 11 2 2" xfId="339" xr:uid="{00000000-0005-0000-0000-000049010000}"/>
    <cellStyle name="Input 2 11 3" xfId="340" xr:uid="{00000000-0005-0000-0000-00004A010000}"/>
    <cellStyle name="Input 2 11 4" xfId="341" xr:uid="{00000000-0005-0000-0000-00004B010000}"/>
    <cellStyle name="Input 2 11 5" xfId="342" xr:uid="{00000000-0005-0000-0000-00004C010000}"/>
    <cellStyle name="Input 2 12" xfId="343" xr:uid="{00000000-0005-0000-0000-00004D010000}"/>
    <cellStyle name="Input 2 12 2" xfId="344" xr:uid="{00000000-0005-0000-0000-00004E010000}"/>
    <cellStyle name="Input 2 12 2 2" xfId="345" xr:uid="{00000000-0005-0000-0000-00004F010000}"/>
    <cellStyle name="Input 2 12 3" xfId="346" xr:uid="{00000000-0005-0000-0000-000050010000}"/>
    <cellStyle name="Input 2 12 4" xfId="347" xr:uid="{00000000-0005-0000-0000-000051010000}"/>
    <cellStyle name="Input 2 12 5" xfId="348" xr:uid="{00000000-0005-0000-0000-000052010000}"/>
    <cellStyle name="Input 2 13" xfId="349" xr:uid="{00000000-0005-0000-0000-000053010000}"/>
    <cellStyle name="Input 2 13 2" xfId="350" xr:uid="{00000000-0005-0000-0000-000054010000}"/>
    <cellStyle name="Input 2 13 2 2" xfId="351" xr:uid="{00000000-0005-0000-0000-000055010000}"/>
    <cellStyle name="Input 2 13 3" xfId="352" xr:uid="{00000000-0005-0000-0000-000056010000}"/>
    <cellStyle name="Input 2 13 4" xfId="353" xr:uid="{00000000-0005-0000-0000-000057010000}"/>
    <cellStyle name="Input 2 13 5" xfId="354" xr:uid="{00000000-0005-0000-0000-000058010000}"/>
    <cellStyle name="Input 2 14" xfId="355" xr:uid="{00000000-0005-0000-0000-000059010000}"/>
    <cellStyle name="Input 2 14 2" xfId="356" xr:uid="{00000000-0005-0000-0000-00005A010000}"/>
    <cellStyle name="Input 2 14 2 2" xfId="357" xr:uid="{00000000-0005-0000-0000-00005B010000}"/>
    <cellStyle name="Input 2 14 3" xfId="358" xr:uid="{00000000-0005-0000-0000-00005C010000}"/>
    <cellStyle name="Input 2 14 4" xfId="359" xr:uid="{00000000-0005-0000-0000-00005D010000}"/>
    <cellStyle name="Input 2 14 5" xfId="360" xr:uid="{00000000-0005-0000-0000-00005E010000}"/>
    <cellStyle name="Input 2 15" xfId="361" xr:uid="{00000000-0005-0000-0000-00005F010000}"/>
    <cellStyle name="Input 2 15 2" xfId="362" xr:uid="{00000000-0005-0000-0000-000060010000}"/>
    <cellStyle name="Input 2 15 2 2" xfId="363" xr:uid="{00000000-0005-0000-0000-000061010000}"/>
    <cellStyle name="Input 2 15 3" xfId="364" xr:uid="{00000000-0005-0000-0000-000062010000}"/>
    <cellStyle name="Input 2 15 4" xfId="365" xr:uid="{00000000-0005-0000-0000-000063010000}"/>
    <cellStyle name="Input 2 15 5" xfId="366" xr:uid="{00000000-0005-0000-0000-000064010000}"/>
    <cellStyle name="Input 2 16" xfId="367" xr:uid="{00000000-0005-0000-0000-000065010000}"/>
    <cellStyle name="Input 2 16 2" xfId="368" xr:uid="{00000000-0005-0000-0000-000066010000}"/>
    <cellStyle name="Input 2 16 2 2" xfId="369" xr:uid="{00000000-0005-0000-0000-000067010000}"/>
    <cellStyle name="Input 2 16 3" xfId="370" xr:uid="{00000000-0005-0000-0000-000068010000}"/>
    <cellStyle name="Input 2 16 4" xfId="371" xr:uid="{00000000-0005-0000-0000-000069010000}"/>
    <cellStyle name="Input 2 16 5" xfId="372" xr:uid="{00000000-0005-0000-0000-00006A010000}"/>
    <cellStyle name="Input 2 17" xfId="373" xr:uid="{00000000-0005-0000-0000-00006B010000}"/>
    <cellStyle name="Input 2 17 2" xfId="374" xr:uid="{00000000-0005-0000-0000-00006C010000}"/>
    <cellStyle name="Input 2 17 3" xfId="375" xr:uid="{00000000-0005-0000-0000-00006D010000}"/>
    <cellStyle name="Input 2 17 4" xfId="376" xr:uid="{00000000-0005-0000-0000-00006E010000}"/>
    <cellStyle name="Input 2 17 5" xfId="377" xr:uid="{00000000-0005-0000-0000-00006F010000}"/>
    <cellStyle name="Input 2 18" xfId="378" xr:uid="{00000000-0005-0000-0000-000070010000}"/>
    <cellStyle name="Input 2 18 2" xfId="379" xr:uid="{00000000-0005-0000-0000-000071010000}"/>
    <cellStyle name="Input 2 18 3" xfId="380" xr:uid="{00000000-0005-0000-0000-000072010000}"/>
    <cellStyle name="Input 2 18 4" xfId="381" xr:uid="{00000000-0005-0000-0000-000073010000}"/>
    <cellStyle name="Input 2 19" xfId="382" xr:uid="{00000000-0005-0000-0000-000074010000}"/>
    <cellStyle name="Input 2 2" xfId="383" xr:uid="{00000000-0005-0000-0000-000075010000}"/>
    <cellStyle name="Input 2 2 10" xfId="384" xr:uid="{00000000-0005-0000-0000-000076010000}"/>
    <cellStyle name="Input 2 2 11" xfId="385" xr:uid="{00000000-0005-0000-0000-000077010000}"/>
    <cellStyle name="Input 2 2 12" xfId="386" xr:uid="{00000000-0005-0000-0000-000078010000}"/>
    <cellStyle name="Input 2 2 13" xfId="387" xr:uid="{00000000-0005-0000-0000-000079010000}"/>
    <cellStyle name="Input 2 2 2" xfId="388" xr:uid="{00000000-0005-0000-0000-00007A010000}"/>
    <cellStyle name="Input 2 2 2 10" xfId="389" xr:uid="{00000000-0005-0000-0000-00007B010000}"/>
    <cellStyle name="Input 2 2 2 11" xfId="390" xr:uid="{00000000-0005-0000-0000-00007C010000}"/>
    <cellStyle name="Input 2 2 2 2" xfId="391" xr:uid="{00000000-0005-0000-0000-00007D010000}"/>
    <cellStyle name="Input 2 2 2 2 2" xfId="392" xr:uid="{00000000-0005-0000-0000-00007E010000}"/>
    <cellStyle name="Input 2 2 2 2 2 2" xfId="393" xr:uid="{00000000-0005-0000-0000-00007F010000}"/>
    <cellStyle name="Input 2 2 2 2 3" xfId="394" xr:uid="{00000000-0005-0000-0000-000080010000}"/>
    <cellStyle name="Input 2 2 2 2 4" xfId="395" xr:uid="{00000000-0005-0000-0000-000081010000}"/>
    <cellStyle name="Input 2 2 2 2 5" xfId="396" xr:uid="{00000000-0005-0000-0000-000082010000}"/>
    <cellStyle name="Input 2 2 2 2 6" xfId="397" xr:uid="{00000000-0005-0000-0000-000083010000}"/>
    <cellStyle name="Input 2 2 2 2 7" xfId="398" xr:uid="{00000000-0005-0000-0000-000084010000}"/>
    <cellStyle name="Input 2 2 2 3" xfId="399" xr:uid="{00000000-0005-0000-0000-000085010000}"/>
    <cellStyle name="Input 2 2 2 3 2" xfId="400" xr:uid="{00000000-0005-0000-0000-000086010000}"/>
    <cellStyle name="Input 2 2 2 4" xfId="401" xr:uid="{00000000-0005-0000-0000-000087010000}"/>
    <cellStyle name="Input 2 2 2 5" xfId="402" xr:uid="{00000000-0005-0000-0000-000088010000}"/>
    <cellStyle name="Input 2 2 2 6" xfId="403" xr:uid="{00000000-0005-0000-0000-000089010000}"/>
    <cellStyle name="Input 2 2 2 7" xfId="404" xr:uid="{00000000-0005-0000-0000-00008A010000}"/>
    <cellStyle name="Input 2 2 2 8" xfId="405" xr:uid="{00000000-0005-0000-0000-00008B010000}"/>
    <cellStyle name="Input 2 2 2 9" xfId="406" xr:uid="{00000000-0005-0000-0000-00008C010000}"/>
    <cellStyle name="Input 2 2 3" xfId="407" xr:uid="{00000000-0005-0000-0000-00008D010000}"/>
    <cellStyle name="Input 2 2 3 10" xfId="408" xr:uid="{00000000-0005-0000-0000-00008E010000}"/>
    <cellStyle name="Input 2 2 3 11" xfId="409" xr:uid="{00000000-0005-0000-0000-00008F010000}"/>
    <cellStyle name="Input 2 2 3 2" xfId="410" xr:uid="{00000000-0005-0000-0000-000090010000}"/>
    <cellStyle name="Input 2 2 3 2 2" xfId="411" xr:uid="{00000000-0005-0000-0000-000091010000}"/>
    <cellStyle name="Input 2 2 3 2 2 2" xfId="412" xr:uid="{00000000-0005-0000-0000-000092010000}"/>
    <cellStyle name="Input 2 2 3 2 3" xfId="413" xr:uid="{00000000-0005-0000-0000-000093010000}"/>
    <cellStyle name="Input 2 2 3 2 4" xfId="414" xr:uid="{00000000-0005-0000-0000-000094010000}"/>
    <cellStyle name="Input 2 2 3 2 5" xfId="415" xr:uid="{00000000-0005-0000-0000-000095010000}"/>
    <cellStyle name="Input 2 2 3 2 6" xfId="416" xr:uid="{00000000-0005-0000-0000-000096010000}"/>
    <cellStyle name="Input 2 2 3 2 7" xfId="417" xr:uid="{00000000-0005-0000-0000-000097010000}"/>
    <cellStyle name="Input 2 2 3 3" xfId="418" xr:uid="{00000000-0005-0000-0000-000098010000}"/>
    <cellStyle name="Input 2 2 3 3 2" xfId="419" xr:uid="{00000000-0005-0000-0000-000099010000}"/>
    <cellStyle name="Input 2 2 3 4" xfId="420" xr:uid="{00000000-0005-0000-0000-00009A010000}"/>
    <cellStyle name="Input 2 2 3 5" xfId="421" xr:uid="{00000000-0005-0000-0000-00009B010000}"/>
    <cellStyle name="Input 2 2 3 6" xfId="422" xr:uid="{00000000-0005-0000-0000-00009C010000}"/>
    <cellStyle name="Input 2 2 3 7" xfId="423" xr:uid="{00000000-0005-0000-0000-00009D010000}"/>
    <cellStyle name="Input 2 2 3 8" xfId="424" xr:uid="{00000000-0005-0000-0000-00009E010000}"/>
    <cellStyle name="Input 2 2 3 9" xfId="425" xr:uid="{00000000-0005-0000-0000-00009F010000}"/>
    <cellStyle name="Input 2 2 4" xfId="426" xr:uid="{00000000-0005-0000-0000-0000A0010000}"/>
    <cellStyle name="Input 2 2 4 2" xfId="427" xr:uid="{00000000-0005-0000-0000-0000A1010000}"/>
    <cellStyle name="Input 2 2 4 2 2" xfId="428" xr:uid="{00000000-0005-0000-0000-0000A2010000}"/>
    <cellStyle name="Input 2 2 4 3" xfId="429" xr:uid="{00000000-0005-0000-0000-0000A3010000}"/>
    <cellStyle name="Input 2 2 4 4" xfId="430" xr:uid="{00000000-0005-0000-0000-0000A4010000}"/>
    <cellStyle name="Input 2 2 4 5" xfId="431" xr:uid="{00000000-0005-0000-0000-0000A5010000}"/>
    <cellStyle name="Input 2 2 4 6" xfId="432" xr:uid="{00000000-0005-0000-0000-0000A6010000}"/>
    <cellStyle name="Input 2 2 4 7" xfId="433" xr:uid="{00000000-0005-0000-0000-0000A7010000}"/>
    <cellStyle name="Input 2 2 5" xfId="434" xr:uid="{00000000-0005-0000-0000-0000A8010000}"/>
    <cellStyle name="Input 2 2 5 2" xfId="435" xr:uid="{00000000-0005-0000-0000-0000A9010000}"/>
    <cellStyle name="Input 2 2 6" xfId="436" xr:uid="{00000000-0005-0000-0000-0000AA010000}"/>
    <cellStyle name="Input 2 2 7" xfId="437" xr:uid="{00000000-0005-0000-0000-0000AB010000}"/>
    <cellStyle name="Input 2 2 8" xfId="438" xr:uid="{00000000-0005-0000-0000-0000AC010000}"/>
    <cellStyle name="Input 2 2 9" xfId="439" xr:uid="{00000000-0005-0000-0000-0000AD010000}"/>
    <cellStyle name="Input 2 20" xfId="440" xr:uid="{00000000-0005-0000-0000-0000AE010000}"/>
    <cellStyle name="Input 2 21" xfId="441" xr:uid="{00000000-0005-0000-0000-0000AF010000}"/>
    <cellStyle name="Input 2 22" xfId="442" xr:uid="{00000000-0005-0000-0000-0000B0010000}"/>
    <cellStyle name="Input 2 23" xfId="443" xr:uid="{00000000-0005-0000-0000-0000B1010000}"/>
    <cellStyle name="Input 2 24" xfId="444" xr:uid="{00000000-0005-0000-0000-0000B2010000}"/>
    <cellStyle name="Input 2 25" xfId="445" xr:uid="{00000000-0005-0000-0000-0000B3010000}"/>
    <cellStyle name="Input 2 3" xfId="446" xr:uid="{00000000-0005-0000-0000-0000B4010000}"/>
    <cellStyle name="Input 2 3 10" xfId="447" xr:uid="{00000000-0005-0000-0000-0000B5010000}"/>
    <cellStyle name="Input 2 3 11" xfId="448" xr:uid="{00000000-0005-0000-0000-0000B6010000}"/>
    <cellStyle name="Input 2 3 2" xfId="449" xr:uid="{00000000-0005-0000-0000-0000B7010000}"/>
    <cellStyle name="Input 2 3 2 2" xfId="450" xr:uid="{00000000-0005-0000-0000-0000B8010000}"/>
    <cellStyle name="Input 2 3 2 2 2" xfId="451" xr:uid="{00000000-0005-0000-0000-0000B9010000}"/>
    <cellStyle name="Input 2 3 2 3" xfId="452" xr:uid="{00000000-0005-0000-0000-0000BA010000}"/>
    <cellStyle name="Input 2 3 2 4" xfId="453" xr:uid="{00000000-0005-0000-0000-0000BB010000}"/>
    <cellStyle name="Input 2 3 2 5" xfId="454" xr:uid="{00000000-0005-0000-0000-0000BC010000}"/>
    <cellStyle name="Input 2 3 2 6" xfId="455" xr:uid="{00000000-0005-0000-0000-0000BD010000}"/>
    <cellStyle name="Input 2 3 2 7" xfId="456" xr:uid="{00000000-0005-0000-0000-0000BE010000}"/>
    <cellStyle name="Input 2 3 3" xfId="457" xr:uid="{00000000-0005-0000-0000-0000BF010000}"/>
    <cellStyle name="Input 2 3 3 2" xfId="458" xr:uid="{00000000-0005-0000-0000-0000C0010000}"/>
    <cellStyle name="Input 2 3 4" xfId="459" xr:uid="{00000000-0005-0000-0000-0000C1010000}"/>
    <cellStyle name="Input 2 3 5" xfId="460" xr:uid="{00000000-0005-0000-0000-0000C2010000}"/>
    <cellStyle name="Input 2 3 6" xfId="461" xr:uid="{00000000-0005-0000-0000-0000C3010000}"/>
    <cellStyle name="Input 2 3 7" xfId="462" xr:uid="{00000000-0005-0000-0000-0000C4010000}"/>
    <cellStyle name="Input 2 3 8" xfId="463" xr:uid="{00000000-0005-0000-0000-0000C5010000}"/>
    <cellStyle name="Input 2 3 9" xfId="464" xr:uid="{00000000-0005-0000-0000-0000C6010000}"/>
    <cellStyle name="Input 2 4" xfId="465" xr:uid="{00000000-0005-0000-0000-0000C7010000}"/>
    <cellStyle name="Input 2 4 10" xfId="466" xr:uid="{00000000-0005-0000-0000-0000C8010000}"/>
    <cellStyle name="Input 2 4 11" xfId="467" xr:uid="{00000000-0005-0000-0000-0000C9010000}"/>
    <cellStyle name="Input 2 4 2" xfId="468" xr:uid="{00000000-0005-0000-0000-0000CA010000}"/>
    <cellStyle name="Input 2 4 2 2" xfId="469" xr:uid="{00000000-0005-0000-0000-0000CB010000}"/>
    <cellStyle name="Input 2 4 2 2 2" xfId="470" xr:uid="{00000000-0005-0000-0000-0000CC010000}"/>
    <cellStyle name="Input 2 4 2 3" xfId="471" xr:uid="{00000000-0005-0000-0000-0000CD010000}"/>
    <cellStyle name="Input 2 4 2 4" xfId="472" xr:uid="{00000000-0005-0000-0000-0000CE010000}"/>
    <cellStyle name="Input 2 4 2 5" xfId="473" xr:uid="{00000000-0005-0000-0000-0000CF010000}"/>
    <cellStyle name="Input 2 4 2 6" xfId="474" xr:uid="{00000000-0005-0000-0000-0000D0010000}"/>
    <cellStyle name="Input 2 4 2 7" xfId="475" xr:uid="{00000000-0005-0000-0000-0000D1010000}"/>
    <cellStyle name="Input 2 4 3" xfId="476" xr:uid="{00000000-0005-0000-0000-0000D2010000}"/>
    <cellStyle name="Input 2 4 3 2" xfId="477" xr:uid="{00000000-0005-0000-0000-0000D3010000}"/>
    <cellStyle name="Input 2 4 4" xfId="478" xr:uid="{00000000-0005-0000-0000-0000D4010000}"/>
    <cellStyle name="Input 2 4 5" xfId="479" xr:uid="{00000000-0005-0000-0000-0000D5010000}"/>
    <cellStyle name="Input 2 4 6" xfId="480" xr:uid="{00000000-0005-0000-0000-0000D6010000}"/>
    <cellStyle name="Input 2 4 7" xfId="481" xr:uid="{00000000-0005-0000-0000-0000D7010000}"/>
    <cellStyle name="Input 2 4 8" xfId="482" xr:uid="{00000000-0005-0000-0000-0000D8010000}"/>
    <cellStyle name="Input 2 4 9" xfId="483" xr:uid="{00000000-0005-0000-0000-0000D9010000}"/>
    <cellStyle name="Input 2 5" xfId="484" xr:uid="{00000000-0005-0000-0000-0000DA010000}"/>
    <cellStyle name="Input 2 5 2" xfId="485" xr:uid="{00000000-0005-0000-0000-0000DB010000}"/>
    <cellStyle name="Input 2 5 2 2" xfId="486" xr:uid="{00000000-0005-0000-0000-0000DC010000}"/>
    <cellStyle name="Input 2 5 3" xfId="487" xr:uid="{00000000-0005-0000-0000-0000DD010000}"/>
    <cellStyle name="Input 2 5 4" xfId="488" xr:uid="{00000000-0005-0000-0000-0000DE010000}"/>
    <cellStyle name="Input 2 5 5" xfId="489" xr:uid="{00000000-0005-0000-0000-0000DF010000}"/>
    <cellStyle name="Input 2 5 6" xfId="490" xr:uid="{00000000-0005-0000-0000-0000E0010000}"/>
    <cellStyle name="Input 2 5 7" xfId="491" xr:uid="{00000000-0005-0000-0000-0000E1010000}"/>
    <cellStyle name="Input 2 6" xfId="492" xr:uid="{00000000-0005-0000-0000-0000E2010000}"/>
    <cellStyle name="Input 2 6 2" xfId="493" xr:uid="{00000000-0005-0000-0000-0000E3010000}"/>
    <cellStyle name="Input 2 6 2 2" xfId="494" xr:uid="{00000000-0005-0000-0000-0000E4010000}"/>
    <cellStyle name="Input 2 6 3" xfId="495" xr:uid="{00000000-0005-0000-0000-0000E5010000}"/>
    <cellStyle name="Input 2 6 4" xfId="496" xr:uid="{00000000-0005-0000-0000-0000E6010000}"/>
    <cellStyle name="Input 2 6 5" xfId="497" xr:uid="{00000000-0005-0000-0000-0000E7010000}"/>
    <cellStyle name="Input 2 7" xfId="498" xr:uid="{00000000-0005-0000-0000-0000E8010000}"/>
    <cellStyle name="Input 2 7 2" xfId="499" xr:uid="{00000000-0005-0000-0000-0000E9010000}"/>
    <cellStyle name="Input 2 7 2 2" xfId="500" xr:uid="{00000000-0005-0000-0000-0000EA010000}"/>
    <cellStyle name="Input 2 7 3" xfId="501" xr:uid="{00000000-0005-0000-0000-0000EB010000}"/>
    <cellStyle name="Input 2 7 4" xfId="502" xr:uid="{00000000-0005-0000-0000-0000EC010000}"/>
    <cellStyle name="Input 2 7 5" xfId="503" xr:uid="{00000000-0005-0000-0000-0000ED010000}"/>
    <cellStyle name="Input 2 8" xfId="504" xr:uid="{00000000-0005-0000-0000-0000EE010000}"/>
    <cellStyle name="Input 2 8 2" xfId="505" xr:uid="{00000000-0005-0000-0000-0000EF010000}"/>
    <cellStyle name="Input 2 8 2 2" xfId="506" xr:uid="{00000000-0005-0000-0000-0000F0010000}"/>
    <cellStyle name="Input 2 8 3" xfId="507" xr:uid="{00000000-0005-0000-0000-0000F1010000}"/>
    <cellStyle name="Input 2 8 4" xfId="508" xr:uid="{00000000-0005-0000-0000-0000F2010000}"/>
    <cellStyle name="Input 2 8 5" xfId="509" xr:uid="{00000000-0005-0000-0000-0000F3010000}"/>
    <cellStyle name="Input 2 9" xfId="510" xr:uid="{00000000-0005-0000-0000-0000F4010000}"/>
    <cellStyle name="Input 2 9 2" xfId="511" xr:uid="{00000000-0005-0000-0000-0000F5010000}"/>
    <cellStyle name="Input 2 9 2 2" xfId="512" xr:uid="{00000000-0005-0000-0000-0000F6010000}"/>
    <cellStyle name="Input 2 9 3" xfId="513" xr:uid="{00000000-0005-0000-0000-0000F7010000}"/>
    <cellStyle name="Input 2 9 4" xfId="514" xr:uid="{00000000-0005-0000-0000-0000F8010000}"/>
    <cellStyle name="Input 2 9 5" xfId="515" xr:uid="{00000000-0005-0000-0000-0000F9010000}"/>
    <cellStyle name="InputCell" xfId="516" xr:uid="{00000000-0005-0000-0000-0000FA010000}"/>
    <cellStyle name="InputCYDate" xfId="517" xr:uid="{00000000-0005-0000-0000-0000FB010000}"/>
    <cellStyle name="InputCYDate 2" xfId="518" xr:uid="{00000000-0005-0000-0000-0000FC010000}"/>
    <cellStyle name="InputCYDate 3" xfId="519" xr:uid="{00000000-0005-0000-0000-0000FD010000}"/>
    <cellStyle name="InputCYNumber" xfId="520" xr:uid="{00000000-0005-0000-0000-0000FE010000}"/>
    <cellStyle name="InputCYNumber 2" xfId="521" xr:uid="{00000000-0005-0000-0000-0000FF010000}"/>
    <cellStyle name="InputCYNumber 3" xfId="522" xr:uid="{00000000-0005-0000-0000-000000020000}"/>
    <cellStyle name="InputCYText" xfId="523" xr:uid="{00000000-0005-0000-0000-000001020000}"/>
    <cellStyle name="InputFYNumber" xfId="524" xr:uid="{00000000-0005-0000-0000-000002020000}"/>
    <cellStyle name="InputFYNumber 2" xfId="525" xr:uid="{00000000-0005-0000-0000-000003020000}"/>
    <cellStyle name="InputFYNumber 3" xfId="526" xr:uid="{00000000-0005-0000-0000-000004020000}"/>
    <cellStyle name="InputFYText" xfId="527" xr:uid="{00000000-0005-0000-0000-000005020000}"/>
    <cellStyle name="InputOutturn" xfId="528" xr:uid="{00000000-0005-0000-0000-000006020000}"/>
    <cellStyle name="Large" xfId="529" xr:uid="{00000000-0005-0000-0000-000007020000}"/>
    <cellStyle name="Linked Cell 2" xfId="36" xr:uid="{00000000-0005-0000-0000-000008020000}"/>
    <cellStyle name="Mid_Centred" xfId="530" xr:uid="{00000000-0005-0000-0000-000009020000}"/>
    <cellStyle name="Neutral 2" xfId="37" xr:uid="{00000000-0005-0000-0000-00000A020000}"/>
    <cellStyle name="Normal" xfId="0" builtinId="0"/>
    <cellStyle name="Normal 10" xfId="531" xr:uid="{00000000-0005-0000-0000-00000C020000}"/>
    <cellStyle name="Normal 10 2" xfId="532" xr:uid="{00000000-0005-0000-0000-00000D020000}"/>
    <cellStyle name="Normal 11" xfId="533" xr:uid="{00000000-0005-0000-0000-00000E020000}"/>
    <cellStyle name="Normal 11 2" xfId="534" xr:uid="{00000000-0005-0000-0000-00000F020000}"/>
    <cellStyle name="Normal 11 3" xfId="535" xr:uid="{00000000-0005-0000-0000-000010020000}"/>
    <cellStyle name="Normal 12" xfId="536" xr:uid="{00000000-0005-0000-0000-000011020000}"/>
    <cellStyle name="Normal 12 2" xfId="537" xr:uid="{00000000-0005-0000-0000-000012020000}"/>
    <cellStyle name="Normal 12 3" xfId="538" xr:uid="{00000000-0005-0000-0000-000013020000}"/>
    <cellStyle name="Normal 13" xfId="539" xr:uid="{00000000-0005-0000-0000-000014020000}"/>
    <cellStyle name="Normal 13 2" xfId="540" xr:uid="{00000000-0005-0000-0000-000015020000}"/>
    <cellStyle name="Normal 13 2 2" xfId="541" xr:uid="{00000000-0005-0000-0000-000016020000}"/>
    <cellStyle name="Normal 13 3" xfId="542" xr:uid="{00000000-0005-0000-0000-000017020000}"/>
    <cellStyle name="Normal 14" xfId="543" xr:uid="{00000000-0005-0000-0000-000018020000}"/>
    <cellStyle name="Normal 15" xfId="544" xr:uid="{00000000-0005-0000-0000-000019020000}"/>
    <cellStyle name="Normal 16" xfId="545" xr:uid="{00000000-0005-0000-0000-00001A020000}"/>
    <cellStyle name="Normal 16 2" xfId="546" xr:uid="{00000000-0005-0000-0000-00001B020000}"/>
    <cellStyle name="Normal 17" xfId="547" xr:uid="{00000000-0005-0000-0000-00001C020000}"/>
    <cellStyle name="Normal 2" xfId="1" xr:uid="{00000000-0005-0000-0000-00001D020000}"/>
    <cellStyle name="Normal 2 2" xfId="548" xr:uid="{00000000-0005-0000-0000-00001E020000}"/>
    <cellStyle name="Normal 2 2 2" xfId="549" xr:uid="{00000000-0005-0000-0000-00001F020000}"/>
    <cellStyle name="Normal 2 2 2 2" xfId="550" xr:uid="{00000000-0005-0000-0000-000020020000}"/>
    <cellStyle name="Normal 2 2 3" xfId="551" xr:uid="{00000000-0005-0000-0000-000021020000}"/>
    <cellStyle name="Normal 2 2 4" xfId="552" xr:uid="{00000000-0005-0000-0000-000022020000}"/>
    <cellStyle name="Normal 2 2 5" xfId="553" xr:uid="{00000000-0005-0000-0000-000023020000}"/>
    <cellStyle name="Normal 2 2_Trust summary as at mth 10" xfId="554" xr:uid="{00000000-0005-0000-0000-000024020000}"/>
    <cellStyle name="Normal 2 3" xfId="555" xr:uid="{00000000-0005-0000-0000-000025020000}"/>
    <cellStyle name="Normal 2 3 2" xfId="556" xr:uid="{00000000-0005-0000-0000-000026020000}"/>
    <cellStyle name="Normal 2 3 2 2" xfId="557" xr:uid="{00000000-0005-0000-0000-000027020000}"/>
    <cellStyle name="Normal 2 3 3" xfId="558" xr:uid="{00000000-0005-0000-0000-000028020000}"/>
    <cellStyle name="Normal 2 3 3 2" xfId="559" xr:uid="{00000000-0005-0000-0000-000029020000}"/>
    <cellStyle name="Normal 2 3_Trust summary as at mth 10" xfId="560" xr:uid="{00000000-0005-0000-0000-00002A020000}"/>
    <cellStyle name="Normal 2 4" xfId="561" xr:uid="{00000000-0005-0000-0000-00002B020000}"/>
    <cellStyle name="Normal 2 4 2" xfId="562" xr:uid="{00000000-0005-0000-0000-00002C020000}"/>
    <cellStyle name="Normal 2 4 2 2" xfId="563" xr:uid="{00000000-0005-0000-0000-00002D020000}"/>
    <cellStyle name="Normal 2 4 3" xfId="564" xr:uid="{00000000-0005-0000-0000-00002E020000}"/>
    <cellStyle name="Normal 2 4_Trust summary as at mth 10" xfId="565" xr:uid="{00000000-0005-0000-0000-00002F020000}"/>
    <cellStyle name="Normal 2 5" xfId="566" xr:uid="{00000000-0005-0000-0000-000030020000}"/>
    <cellStyle name="Normal 2 5 2" xfId="567" xr:uid="{00000000-0005-0000-0000-000031020000}"/>
    <cellStyle name="Normal 2 5 2 2" xfId="568" xr:uid="{00000000-0005-0000-0000-000032020000}"/>
    <cellStyle name="Normal 2 5 3" xfId="569" xr:uid="{00000000-0005-0000-0000-000033020000}"/>
    <cellStyle name="Normal 2_Anaesthetics Detailed Efficiency Plan 12-13" xfId="570" xr:uid="{00000000-0005-0000-0000-000034020000}"/>
    <cellStyle name="Normal 3" xfId="571" xr:uid="{00000000-0005-0000-0000-000035020000}"/>
    <cellStyle name="Normal 3 2" xfId="572" xr:uid="{00000000-0005-0000-0000-000036020000}"/>
    <cellStyle name="Normal 3 2 2" xfId="573" xr:uid="{00000000-0005-0000-0000-000037020000}"/>
    <cellStyle name="Normal 3 2 2 2" xfId="574" xr:uid="{00000000-0005-0000-0000-000038020000}"/>
    <cellStyle name="Normal 3 2 3" xfId="575" xr:uid="{00000000-0005-0000-0000-000039020000}"/>
    <cellStyle name="Normal 3 3" xfId="576" xr:uid="{00000000-0005-0000-0000-00003A020000}"/>
    <cellStyle name="Normal 3 4" xfId="577" xr:uid="{00000000-0005-0000-0000-00003B020000}"/>
    <cellStyle name="Normal 3 4 2" xfId="578" xr:uid="{00000000-0005-0000-0000-00003C020000}"/>
    <cellStyle name="Normal 3 5" xfId="579" xr:uid="{00000000-0005-0000-0000-00003D020000}"/>
    <cellStyle name="Normal 3_Nursing funded budgets Final version as atAug 14" xfId="580" xr:uid="{00000000-0005-0000-0000-00003E020000}"/>
    <cellStyle name="Normal 4" xfId="581" xr:uid="{00000000-0005-0000-0000-00003F020000}"/>
    <cellStyle name="Normal 4 2" xfId="582" xr:uid="{00000000-0005-0000-0000-000040020000}"/>
    <cellStyle name="Normal 4 3" xfId="583" xr:uid="{00000000-0005-0000-0000-000041020000}"/>
    <cellStyle name="Normal 5" xfId="584" xr:uid="{00000000-0005-0000-0000-000042020000}"/>
    <cellStyle name="Normal 5 2" xfId="585" xr:uid="{00000000-0005-0000-0000-000043020000}"/>
    <cellStyle name="Normal 5 2 2" xfId="586" xr:uid="{00000000-0005-0000-0000-000044020000}"/>
    <cellStyle name="Normal 5 3" xfId="587" xr:uid="{00000000-0005-0000-0000-000045020000}"/>
    <cellStyle name="Normal 5 4" xfId="588" xr:uid="{00000000-0005-0000-0000-000046020000}"/>
    <cellStyle name="Normal 6" xfId="589" xr:uid="{00000000-0005-0000-0000-000047020000}"/>
    <cellStyle name="Normal 6 2" xfId="590" xr:uid="{00000000-0005-0000-0000-000048020000}"/>
    <cellStyle name="Normal 6 2 2" xfId="591" xr:uid="{00000000-0005-0000-0000-000049020000}"/>
    <cellStyle name="Normal 6 3" xfId="592" xr:uid="{00000000-0005-0000-0000-00004A020000}"/>
    <cellStyle name="Normal 7" xfId="593" xr:uid="{00000000-0005-0000-0000-00004B020000}"/>
    <cellStyle name="Normal 7 2" xfId="594" xr:uid="{00000000-0005-0000-0000-00004C020000}"/>
    <cellStyle name="Normal 7 3" xfId="595" xr:uid="{00000000-0005-0000-0000-00004D020000}"/>
    <cellStyle name="Normal 8" xfId="596" xr:uid="{00000000-0005-0000-0000-00004E020000}"/>
    <cellStyle name="Normal 8 2" xfId="597" xr:uid="{00000000-0005-0000-0000-00004F020000}"/>
    <cellStyle name="Normal 9" xfId="598" xr:uid="{00000000-0005-0000-0000-000050020000}"/>
    <cellStyle name="Normal 9 2" xfId="599" xr:uid="{00000000-0005-0000-0000-000051020000}"/>
    <cellStyle name="Note 2" xfId="38" xr:uid="{00000000-0005-0000-0000-000052020000}"/>
    <cellStyle name="Note 2 10" xfId="600" xr:uid="{00000000-0005-0000-0000-000053020000}"/>
    <cellStyle name="Note 2 10 2" xfId="601" xr:uid="{00000000-0005-0000-0000-000054020000}"/>
    <cellStyle name="Note 2 10 2 2" xfId="602" xr:uid="{00000000-0005-0000-0000-000055020000}"/>
    <cellStyle name="Note 2 10 3" xfId="603" xr:uid="{00000000-0005-0000-0000-000056020000}"/>
    <cellStyle name="Note 2 10 4" xfId="604" xr:uid="{00000000-0005-0000-0000-000057020000}"/>
    <cellStyle name="Note 2 10 5" xfId="605" xr:uid="{00000000-0005-0000-0000-000058020000}"/>
    <cellStyle name="Note 2 11" xfId="606" xr:uid="{00000000-0005-0000-0000-000059020000}"/>
    <cellStyle name="Note 2 11 2" xfId="607" xr:uid="{00000000-0005-0000-0000-00005A020000}"/>
    <cellStyle name="Note 2 11 2 2" xfId="608" xr:uid="{00000000-0005-0000-0000-00005B020000}"/>
    <cellStyle name="Note 2 11 3" xfId="609" xr:uid="{00000000-0005-0000-0000-00005C020000}"/>
    <cellStyle name="Note 2 11 4" xfId="610" xr:uid="{00000000-0005-0000-0000-00005D020000}"/>
    <cellStyle name="Note 2 11 5" xfId="611" xr:uid="{00000000-0005-0000-0000-00005E020000}"/>
    <cellStyle name="Note 2 12" xfId="612" xr:uid="{00000000-0005-0000-0000-00005F020000}"/>
    <cellStyle name="Note 2 12 2" xfId="613" xr:uid="{00000000-0005-0000-0000-000060020000}"/>
    <cellStyle name="Note 2 12 2 2" xfId="614" xr:uid="{00000000-0005-0000-0000-000061020000}"/>
    <cellStyle name="Note 2 12 3" xfId="615" xr:uid="{00000000-0005-0000-0000-000062020000}"/>
    <cellStyle name="Note 2 12 4" xfId="616" xr:uid="{00000000-0005-0000-0000-000063020000}"/>
    <cellStyle name="Note 2 12 5" xfId="617" xr:uid="{00000000-0005-0000-0000-000064020000}"/>
    <cellStyle name="Note 2 13" xfId="618" xr:uid="{00000000-0005-0000-0000-000065020000}"/>
    <cellStyle name="Note 2 13 2" xfId="619" xr:uid="{00000000-0005-0000-0000-000066020000}"/>
    <cellStyle name="Note 2 13 2 2" xfId="620" xr:uid="{00000000-0005-0000-0000-000067020000}"/>
    <cellStyle name="Note 2 13 3" xfId="621" xr:uid="{00000000-0005-0000-0000-000068020000}"/>
    <cellStyle name="Note 2 13 4" xfId="622" xr:uid="{00000000-0005-0000-0000-000069020000}"/>
    <cellStyle name="Note 2 13 5" xfId="623" xr:uid="{00000000-0005-0000-0000-00006A020000}"/>
    <cellStyle name="Note 2 14" xfId="624" xr:uid="{00000000-0005-0000-0000-00006B020000}"/>
    <cellStyle name="Note 2 14 2" xfId="625" xr:uid="{00000000-0005-0000-0000-00006C020000}"/>
    <cellStyle name="Note 2 14 2 2" xfId="626" xr:uid="{00000000-0005-0000-0000-00006D020000}"/>
    <cellStyle name="Note 2 14 3" xfId="627" xr:uid="{00000000-0005-0000-0000-00006E020000}"/>
    <cellStyle name="Note 2 14 4" xfId="628" xr:uid="{00000000-0005-0000-0000-00006F020000}"/>
    <cellStyle name="Note 2 14 5" xfId="629" xr:uid="{00000000-0005-0000-0000-000070020000}"/>
    <cellStyle name="Note 2 15" xfId="630" xr:uid="{00000000-0005-0000-0000-000071020000}"/>
    <cellStyle name="Note 2 15 2" xfId="631" xr:uid="{00000000-0005-0000-0000-000072020000}"/>
    <cellStyle name="Note 2 15 2 2" xfId="632" xr:uid="{00000000-0005-0000-0000-000073020000}"/>
    <cellStyle name="Note 2 15 3" xfId="633" xr:uid="{00000000-0005-0000-0000-000074020000}"/>
    <cellStyle name="Note 2 15 4" xfId="634" xr:uid="{00000000-0005-0000-0000-000075020000}"/>
    <cellStyle name="Note 2 15 5" xfId="635" xr:uid="{00000000-0005-0000-0000-000076020000}"/>
    <cellStyle name="Note 2 16" xfId="636" xr:uid="{00000000-0005-0000-0000-000077020000}"/>
    <cellStyle name="Note 2 16 2" xfId="637" xr:uid="{00000000-0005-0000-0000-000078020000}"/>
    <cellStyle name="Note 2 16 2 2" xfId="638" xr:uid="{00000000-0005-0000-0000-000079020000}"/>
    <cellStyle name="Note 2 16 3" xfId="639" xr:uid="{00000000-0005-0000-0000-00007A020000}"/>
    <cellStyle name="Note 2 16 4" xfId="640" xr:uid="{00000000-0005-0000-0000-00007B020000}"/>
    <cellStyle name="Note 2 16 5" xfId="641" xr:uid="{00000000-0005-0000-0000-00007C020000}"/>
    <cellStyle name="Note 2 17" xfId="642" xr:uid="{00000000-0005-0000-0000-00007D020000}"/>
    <cellStyle name="Note 2 17 2" xfId="643" xr:uid="{00000000-0005-0000-0000-00007E020000}"/>
    <cellStyle name="Note 2 17 3" xfId="644" xr:uid="{00000000-0005-0000-0000-00007F020000}"/>
    <cellStyle name="Note 2 17 4" xfId="645" xr:uid="{00000000-0005-0000-0000-000080020000}"/>
    <cellStyle name="Note 2 17 5" xfId="646" xr:uid="{00000000-0005-0000-0000-000081020000}"/>
    <cellStyle name="Note 2 18" xfId="647" xr:uid="{00000000-0005-0000-0000-000082020000}"/>
    <cellStyle name="Note 2 19" xfId="648" xr:uid="{00000000-0005-0000-0000-000083020000}"/>
    <cellStyle name="Note 2 2" xfId="649" xr:uid="{00000000-0005-0000-0000-000084020000}"/>
    <cellStyle name="Note 2 2 10" xfId="650" xr:uid="{00000000-0005-0000-0000-000085020000}"/>
    <cellStyle name="Note 2 2 11" xfId="651" xr:uid="{00000000-0005-0000-0000-000086020000}"/>
    <cellStyle name="Note 2 2 12" xfId="652" xr:uid="{00000000-0005-0000-0000-000087020000}"/>
    <cellStyle name="Note 2 2 13" xfId="653" xr:uid="{00000000-0005-0000-0000-000088020000}"/>
    <cellStyle name="Note 2 2 2" xfId="654" xr:uid="{00000000-0005-0000-0000-000089020000}"/>
    <cellStyle name="Note 2 2 2 10" xfId="655" xr:uid="{00000000-0005-0000-0000-00008A020000}"/>
    <cellStyle name="Note 2 2 2 11" xfId="656" xr:uid="{00000000-0005-0000-0000-00008B020000}"/>
    <cellStyle name="Note 2 2 2 2" xfId="657" xr:uid="{00000000-0005-0000-0000-00008C020000}"/>
    <cellStyle name="Note 2 2 2 2 2" xfId="658" xr:uid="{00000000-0005-0000-0000-00008D020000}"/>
    <cellStyle name="Note 2 2 2 2 2 2" xfId="659" xr:uid="{00000000-0005-0000-0000-00008E020000}"/>
    <cellStyle name="Note 2 2 2 2 3" xfId="660" xr:uid="{00000000-0005-0000-0000-00008F020000}"/>
    <cellStyle name="Note 2 2 2 2 4" xfId="661" xr:uid="{00000000-0005-0000-0000-000090020000}"/>
    <cellStyle name="Note 2 2 2 2 5" xfId="662" xr:uid="{00000000-0005-0000-0000-000091020000}"/>
    <cellStyle name="Note 2 2 2 2 6" xfId="663" xr:uid="{00000000-0005-0000-0000-000092020000}"/>
    <cellStyle name="Note 2 2 2 2 7" xfId="664" xr:uid="{00000000-0005-0000-0000-000093020000}"/>
    <cellStyle name="Note 2 2 2 3" xfId="665" xr:uid="{00000000-0005-0000-0000-000094020000}"/>
    <cellStyle name="Note 2 2 2 3 2" xfId="666" xr:uid="{00000000-0005-0000-0000-000095020000}"/>
    <cellStyle name="Note 2 2 2 4" xfId="667" xr:uid="{00000000-0005-0000-0000-000096020000}"/>
    <cellStyle name="Note 2 2 2 5" xfId="668" xr:uid="{00000000-0005-0000-0000-000097020000}"/>
    <cellStyle name="Note 2 2 2 6" xfId="669" xr:uid="{00000000-0005-0000-0000-000098020000}"/>
    <cellStyle name="Note 2 2 2 7" xfId="670" xr:uid="{00000000-0005-0000-0000-000099020000}"/>
    <cellStyle name="Note 2 2 2 8" xfId="671" xr:uid="{00000000-0005-0000-0000-00009A020000}"/>
    <cellStyle name="Note 2 2 2 9" xfId="672" xr:uid="{00000000-0005-0000-0000-00009B020000}"/>
    <cellStyle name="Note 2 2 3" xfId="673" xr:uid="{00000000-0005-0000-0000-00009C020000}"/>
    <cellStyle name="Note 2 2 3 10" xfId="674" xr:uid="{00000000-0005-0000-0000-00009D020000}"/>
    <cellStyle name="Note 2 2 3 11" xfId="675" xr:uid="{00000000-0005-0000-0000-00009E020000}"/>
    <cellStyle name="Note 2 2 3 2" xfId="676" xr:uid="{00000000-0005-0000-0000-00009F020000}"/>
    <cellStyle name="Note 2 2 3 2 2" xfId="677" xr:uid="{00000000-0005-0000-0000-0000A0020000}"/>
    <cellStyle name="Note 2 2 3 2 2 2" xfId="678" xr:uid="{00000000-0005-0000-0000-0000A1020000}"/>
    <cellStyle name="Note 2 2 3 2 3" xfId="679" xr:uid="{00000000-0005-0000-0000-0000A2020000}"/>
    <cellStyle name="Note 2 2 3 2 4" xfId="680" xr:uid="{00000000-0005-0000-0000-0000A3020000}"/>
    <cellStyle name="Note 2 2 3 2 5" xfId="681" xr:uid="{00000000-0005-0000-0000-0000A4020000}"/>
    <cellStyle name="Note 2 2 3 2 6" xfId="682" xr:uid="{00000000-0005-0000-0000-0000A5020000}"/>
    <cellStyle name="Note 2 2 3 2 7" xfId="683" xr:uid="{00000000-0005-0000-0000-0000A6020000}"/>
    <cellStyle name="Note 2 2 3 3" xfId="684" xr:uid="{00000000-0005-0000-0000-0000A7020000}"/>
    <cellStyle name="Note 2 2 3 3 2" xfId="685" xr:uid="{00000000-0005-0000-0000-0000A8020000}"/>
    <cellStyle name="Note 2 2 3 4" xfId="686" xr:uid="{00000000-0005-0000-0000-0000A9020000}"/>
    <cellStyle name="Note 2 2 3 5" xfId="687" xr:uid="{00000000-0005-0000-0000-0000AA020000}"/>
    <cellStyle name="Note 2 2 3 6" xfId="688" xr:uid="{00000000-0005-0000-0000-0000AB020000}"/>
    <cellStyle name="Note 2 2 3 7" xfId="689" xr:uid="{00000000-0005-0000-0000-0000AC020000}"/>
    <cellStyle name="Note 2 2 3 8" xfId="690" xr:uid="{00000000-0005-0000-0000-0000AD020000}"/>
    <cellStyle name="Note 2 2 3 9" xfId="691" xr:uid="{00000000-0005-0000-0000-0000AE020000}"/>
    <cellStyle name="Note 2 2 4" xfId="692" xr:uid="{00000000-0005-0000-0000-0000AF020000}"/>
    <cellStyle name="Note 2 2 4 2" xfId="693" xr:uid="{00000000-0005-0000-0000-0000B0020000}"/>
    <cellStyle name="Note 2 2 4 2 2" xfId="694" xr:uid="{00000000-0005-0000-0000-0000B1020000}"/>
    <cellStyle name="Note 2 2 4 3" xfId="695" xr:uid="{00000000-0005-0000-0000-0000B2020000}"/>
    <cellStyle name="Note 2 2 4 4" xfId="696" xr:uid="{00000000-0005-0000-0000-0000B3020000}"/>
    <cellStyle name="Note 2 2 4 5" xfId="697" xr:uid="{00000000-0005-0000-0000-0000B4020000}"/>
    <cellStyle name="Note 2 2 4 6" xfId="698" xr:uid="{00000000-0005-0000-0000-0000B5020000}"/>
    <cellStyle name="Note 2 2 4 7" xfId="699" xr:uid="{00000000-0005-0000-0000-0000B6020000}"/>
    <cellStyle name="Note 2 2 5" xfId="700" xr:uid="{00000000-0005-0000-0000-0000B7020000}"/>
    <cellStyle name="Note 2 2 5 2" xfId="701" xr:uid="{00000000-0005-0000-0000-0000B8020000}"/>
    <cellStyle name="Note 2 2 6" xfId="702" xr:uid="{00000000-0005-0000-0000-0000B9020000}"/>
    <cellStyle name="Note 2 2 7" xfId="703" xr:uid="{00000000-0005-0000-0000-0000BA020000}"/>
    <cellStyle name="Note 2 2 8" xfId="704" xr:uid="{00000000-0005-0000-0000-0000BB020000}"/>
    <cellStyle name="Note 2 2 9" xfId="705" xr:uid="{00000000-0005-0000-0000-0000BC020000}"/>
    <cellStyle name="Note 2 20" xfId="706" xr:uid="{00000000-0005-0000-0000-0000BD020000}"/>
    <cellStyle name="Note 2 21" xfId="707" xr:uid="{00000000-0005-0000-0000-0000BE020000}"/>
    <cellStyle name="Note 2 22" xfId="708" xr:uid="{00000000-0005-0000-0000-0000BF020000}"/>
    <cellStyle name="Note 2 23" xfId="709" xr:uid="{00000000-0005-0000-0000-0000C0020000}"/>
    <cellStyle name="Note 2 24" xfId="710" xr:uid="{00000000-0005-0000-0000-0000C1020000}"/>
    <cellStyle name="Note 2 25" xfId="711" xr:uid="{00000000-0005-0000-0000-0000C2020000}"/>
    <cellStyle name="Note 2 3" xfId="712" xr:uid="{00000000-0005-0000-0000-0000C3020000}"/>
    <cellStyle name="Note 2 3 10" xfId="713" xr:uid="{00000000-0005-0000-0000-0000C4020000}"/>
    <cellStyle name="Note 2 3 11" xfId="714" xr:uid="{00000000-0005-0000-0000-0000C5020000}"/>
    <cellStyle name="Note 2 3 2" xfId="715" xr:uid="{00000000-0005-0000-0000-0000C6020000}"/>
    <cellStyle name="Note 2 3 2 2" xfId="716" xr:uid="{00000000-0005-0000-0000-0000C7020000}"/>
    <cellStyle name="Note 2 3 2 2 2" xfId="717" xr:uid="{00000000-0005-0000-0000-0000C8020000}"/>
    <cellStyle name="Note 2 3 2 3" xfId="718" xr:uid="{00000000-0005-0000-0000-0000C9020000}"/>
    <cellStyle name="Note 2 3 2 4" xfId="719" xr:uid="{00000000-0005-0000-0000-0000CA020000}"/>
    <cellStyle name="Note 2 3 2 5" xfId="720" xr:uid="{00000000-0005-0000-0000-0000CB020000}"/>
    <cellStyle name="Note 2 3 2 6" xfId="721" xr:uid="{00000000-0005-0000-0000-0000CC020000}"/>
    <cellStyle name="Note 2 3 2 7" xfId="722" xr:uid="{00000000-0005-0000-0000-0000CD020000}"/>
    <cellStyle name="Note 2 3 3" xfId="723" xr:uid="{00000000-0005-0000-0000-0000CE020000}"/>
    <cellStyle name="Note 2 3 3 2" xfId="724" xr:uid="{00000000-0005-0000-0000-0000CF020000}"/>
    <cellStyle name="Note 2 3 4" xfId="725" xr:uid="{00000000-0005-0000-0000-0000D0020000}"/>
    <cellStyle name="Note 2 3 5" xfId="726" xr:uid="{00000000-0005-0000-0000-0000D1020000}"/>
    <cellStyle name="Note 2 3 6" xfId="727" xr:uid="{00000000-0005-0000-0000-0000D2020000}"/>
    <cellStyle name="Note 2 3 7" xfId="728" xr:uid="{00000000-0005-0000-0000-0000D3020000}"/>
    <cellStyle name="Note 2 3 8" xfId="729" xr:uid="{00000000-0005-0000-0000-0000D4020000}"/>
    <cellStyle name="Note 2 3 9" xfId="730" xr:uid="{00000000-0005-0000-0000-0000D5020000}"/>
    <cellStyle name="Note 2 4" xfId="731" xr:uid="{00000000-0005-0000-0000-0000D6020000}"/>
    <cellStyle name="Note 2 4 10" xfId="732" xr:uid="{00000000-0005-0000-0000-0000D7020000}"/>
    <cellStyle name="Note 2 4 11" xfId="733" xr:uid="{00000000-0005-0000-0000-0000D8020000}"/>
    <cellStyle name="Note 2 4 2" xfId="734" xr:uid="{00000000-0005-0000-0000-0000D9020000}"/>
    <cellStyle name="Note 2 4 2 2" xfId="735" xr:uid="{00000000-0005-0000-0000-0000DA020000}"/>
    <cellStyle name="Note 2 4 2 2 2" xfId="736" xr:uid="{00000000-0005-0000-0000-0000DB020000}"/>
    <cellStyle name="Note 2 4 2 3" xfId="737" xr:uid="{00000000-0005-0000-0000-0000DC020000}"/>
    <cellStyle name="Note 2 4 2 4" xfId="738" xr:uid="{00000000-0005-0000-0000-0000DD020000}"/>
    <cellStyle name="Note 2 4 2 5" xfId="739" xr:uid="{00000000-0005-0000-0000-0000DE020000}"/>
    <cellStyle name="Note 2 4 2 6" xfId="740" xr:uid="{00000000-0005-0000-0000-0000DF020000}"/>
    <cellStyle name="Note 2 4 2 7" xfId="741" xr:uid="{00000000-0005-0000-0000-0000E0020000}"/>
    <cellStyle name="Note 2 4 3" xfId="742" xr:uid="{00000000-0005-0000-0000-0000E1020000}"/>
    <cellStyle name="Note 2 4 3 2" xfId="743" xr:uid="{00000000-0005-0000-0000-0000E2020000}"/>
    <cellStyle name="Note 2 4 4" xfId="744" xr:uid="{00000000-0005-0000-0000-0000E3020000}"/>
    <cellStyle name="Note 2 4 5" xfId="745" xr:uid="{00000000-0005-0000-0000-0000E4020000}"/>
    <cellStyle name="Note 2 4 6" xfId="746" xr:uid="{00000000-0005-0000-0000-0000E5020000}"/>
    <cellStyle name="Note 2 4 7" xfId="747" xr:uid="{00000000-0005-0000-0000-0000E6020000}"/>
    <cellStyle name="Note 2 4 8" xfId="748" xr:uid="{00000000-0005-0000-0000-0000E7020000}"/>
    <cellStyle name="Note 2 4 9" xfId="749" xr:uid="{00000000-0005-0000-0000-0000E8020000}"/>
    <cellStyle name="Note 2 5" xfId="750" xr:uid="{00000000-0005-0000-0000-0000E9020000}"/>
    <cellStyle name="Note 2 5 2" xfId="751" xr:uid="{00000000-0005-0000-0000-0000EA020000}"/>
    <cellStyle name="Note 2 5 2 2" xfId="752" xr:uid="{00000000-0005-0000-0000-0000EB020000}"/>
    <cellStyle name="Note 2 5 3" xfId="753" xr:uid="{00000000-0005-0000-0000-0000EC020000}"/>
    <cellStyle name="Note 2 5 4" xfId="754" xr:uid="{00000000-0005-0000-0000-0000ED020000}"/>
    <cellStyle name="Note 2 5 5" xfId="755" xr:uid="{00000000-0005-0000-0000-0000EE020000}"/>
    <cellStyle name="Note 2 5 6" xfId="756" xr:uid="{00000000-0005-0000-0000-0000EF020000}"/>
    <cellStyle name="Note 2 5 7" xfId="757" xr:uid="{00000000-0005-0000-0000-0000F0020000}"/>
    <cellStyle name="Note 2 6" xfId="758" xr:uid="{00000000-0005-0000-0000-0000F1020000}"/>
    <cellStyle name="Note 2 6 2" xfId="759" xr:uid="{00000000-0005-0000-0000-0000F2020000}"/>
    <cellStyle name="Note 2 6 2 2" xfId="760" xr:uid="{00000000-0005-0000-0000-0000F3020000}"/>
    <cellStyle name="Note 2 6 3" xfId="761" xr:uid="{00000000-0005-0000-0000-0000F4020000}"/>
    <cellStyle name="Note 2 6 4" xfId="762" xr:uid="{00000000-0005-0000-0000-0000F5020000}"/>
    <cellStyle name="Note 2 6 5" xfId="763" xr:uid="{00000000-0005-0000-0000-0000F6020000}"/>
    <cellStyle name="Note 2 7" xfId="764" xr:uid="{00000000-0005-0000-0000-0000F7020000}"/>
    <cellStyle name="Note 2 7 2" xfId="765" xr:uid="{00000000-0005-0000-0000-0000F8020000}"/>
    <cellStyle name="Note 2 7 2 2" xfId="766" xr:uid="{00000000-0005-0000-0000-0000F9020000}"/>
    <cellStyle name="Note 2 7 3" xfId="767" xr:uid="{00000000-0005-0000-0000-0000FA020000}"/>
    <cellStyle name="Note 2 7 4" xfId="768" xr:uid="{00000000-0005-0000-0000-0000FB020000}"/>
    <cellStyle name="Note 2 7 5" xfId="769" xr:uid="{00000000-0005-0000-0000-0000FC020000}"/>
    <cellStyle name="Note 2 8" xfId="770" xr:uid="{00000000-0005-0000-0000-0000FD020000}"/>
    <cellStyle name="Note 2 8 2" xfId="771" xr:uid="{00000000-0005-0000-0000-0000FE020000}"/>
    <cellStyle name="Note 2 8 2 2" xfId="772" xr:uid="{00000000-0005-0000-0000-0000FF020000}"/>
    <cellStyle name="Note 2 8 3" xfId="773" xr:uid="{00000000-0005-0000-0000-000000030000}"/>
    <cellStyle name="Note 2 8 4" xfId="774" xr:uid="{00000000-0005-0000-0000-000001030000}"/>
    <cellStyle name="Note 2 8 5" xfId="775" xr:uid="{00000000-0005-0000-0000-000002030000}"/>
    <cellStyle name="Note 2 9" xfId="776" xr:uid="{00000000-0005-0000-0000-000003030000}"/>
    <cellStyle name="Note 2 9 2" xfId="777" xr:uid="{00000000-0005-0000-0000-000004030000}"/>
    <cellStyle name="Note 2 9 2 2" xfId="778" xr:uid="{00000000-0005-0000-0000-000005030000}"/>
    <cellStyle name="Note 2 9 3" xfId="779" xr:uid="{00000000-0005-0000-0000-000006030000}"/>
    <cellStyle name="Note 2 9 4" xfId="780" xr:uid="{00000000-0005-0000-0000-000007030000}"/>
    <cellStyle name="Note 2 9 5" xfId="781" xr:uid="{00000000-0005-0000-0000-000008030000}"/>
    <cellStyle name="Output 2" xfId="39" xr:uid="{00000000-0005-0000-0000-000009030000}"/>
    <cellStyle name="Output 2 10" xfId="782" xr:uid="{00000000-0005-0000-0000-00000A030000}"/>
    <cellStyle name="Output 2 10 2" xfId="783" xr:uid="{00000000-0005-0000-0000-00000B030000}"/>
    <cellStyle name="Output 2 10 2 2" xfId="784" xr:uid="{00000000-0005-0000-0000-00000C030000}"/>
    <cellStyle name="Output 2 10 3" xfId="785" xr:uid="{00000000-0005-0000-0000-00000D030000}"/>
    <cellStyle name="Output 2 10 4" xfId="786" xr:uid="{00000000-0005-0000-0000-00000E030000}"/>
    <cellStyle name="Output 2 10 5" xfId="787" xr:uid="{00000000-0005-0000-0000-00000F030000}"/>
    <cellStyle name="Output 2 11" xfId="788" xr:uid="{00000000-0005-0000-0000-000010030000}"/>
    <cellStyle name="Output 2 11 2" xfId="789" xr:uid="{00000000-0005-0000-0000-000011030000}"/>
    <cellStyle name="Output 2 11 2 2" xfId="790" xr:uid="{00000000-0005-0000-0000-000012030000}"/>
    <cellStyle name="Output 2 11 3" xfId="791" xr:uid="{00000000-0005-0000-0000-000013030000}"/>
    <cellStyle name="Output 2 11 4" xfId="792" xr:uid="{00000000-0005-0000-0000-000014030000}"/>
    <cellStyle name="Output 2 11 5" xfId="793" xr:uid="{00000000-0005-0000-0000-000015030000}"/>
    <cellStyle name="Output 2 12" xfId="794" xr:uid="{00000000-0005-0000-0000-000016030000}"/>
    <cellStyle name="Output 2 12 2" xfId="795" xr:uid="{00000000-0005-0000-0000-000017030000}"/>
    <cellStyle name="Output 2 12 2 2" xfId="796" xr:uid="{00000000-0005-0000-0000-000018030000}"/>
    <cellStyle name="Output 2 12 3" xfId="797" xr:uid="{00000000-0005-0000-0000-000019030000}"/>
    <cellStyle name="Output 2 12 4" xfId="798" xr:uid="{00000000-0005-0000-0000-00001A030000}"/>
    <cellStyle name="Output 2 12 5" xfId="799" xr:uid="{00000000-0005-0000-0000-00001B030000}"/>
    <cellStyle name="Output 2 13" xfId="800" xr:uid="{00000000-0005-0000-0000-00001C030000}"/>
    <cellStyle name="Output 2 13 2" xfId="801" xr:uid="{00000000-0005-0000-0000-00001D030000}"/>
    <cellStyle name="Output 2 13 2 2" xfId="802" xr:uid="{00000000-0005-0000-0000-00001E030000}"/>
    <cellStyle name="Output 2 13 3" xfId="803" xr:uid="{00000000-0005-0000-0000-00001F030000}"/>
    <cellStyle name="Output 2 13 4" xfId="804" xr:uid="{00000000-0005-0000-0000-000020030000}"/>
    <cellStyle name="Output 2 13 5" xfId="805" xr:uid="{00000000-0005-0000-0000-000021030000}"/>
    <cellStyle name="Output 2 14" xfId="806" xr:uid="{00000000-0005-0000-0000-000022030000}"/>
    <cellStyle name="Output 2 14 2" xfId="807" xr:uid="{00000000-0005-0000-0000-000023030000}"/>
    <cellStyle name="Output 2 14 2 2" xfId="808" xr:uid="{00000000-0005-0000-0000-000024030000}"/>
    <cellStyle name="Output 2 14 3" xfId="809" xr:uid="{00000000-0005-0000-0000-000025030000}"/>
    <cellStyle name="Output 2 14 4" xfId="810" xr:uid="{00000000-0005-0000-0000-000026030000}"/>
    <cellStyle name="Output 2 14 5" xfId="811" xr:uid="{00000000-0005-0000-0000-000027030000}"/>
    <cellStyle name="Output 2 15" xfId="812" xr:uid="{00000000-0005-0000-0000-000028030000}"/>
    <cellStyle name="Output 2 15 2" xfId="813" xr:uid="{00000000-0005-0000-0000-000029030000}"/>
    <cellStyle name="Output 2 15 2 2" xfId="814" xr:uid="{00000000-0005-0000-0000-00002A030000}"/>
    <cellStyle name="Output 2 15 3" xfId="815" xr:uid="{00000000-0005-0000-0000-00002B030000}"/>
    <cellStyle name="Output 2 15 4" xfId="816" xr:uid="{00000000-0005-0000-0000-00002C030000}"/>
    <cellStyle name="Output 2 15 5" xfId="817" xr:uid="{00000000-0005-0000-0000-00002D030000}"/>
    <cellStyle name="Output 2 16" xfId="818" xr:uid="{00000000-0005-0000-0000-00002E030000}"/>
    <cellStyle name="Output 2 16 2" xfId="819" xr:uid="{00000000-0005-0000-0000-00002F030000}"/>
    <cellStyle name="Output 2 16 2 2" xfId="820" xr:uid="{00000000-0005-0000-0000-000030030000}"/>
    <cellStyle name="Output 2 16 3" xfId="821" xr:uid="{00000000-0005-0000-0000-000031030000}"/>
    <cellStyle name="Output 2 16 4" xfId="822" xr:uid="{00000000-0005-0000-0000-000032030000}"/>
    <cellStyle name="Output 2 16 5" xfId="823" xr:uid="{00000000-0005-0000-0000-000033030000}"/>
    <cellStyle name="Output 2 17" xfId="824" xr:uid="{00000000-0005-0000-0000-000034030000}"/>
    <cellStyle name="Output 2 17 2" xfId="825" xr:uid="{00000000-0005-0000-0000-000035030000}"/>
    <cellStyle name="Output 2 17 3" xfId="826" xr:uid="{00000000-0005-0000-0000-000036030000}"/>
    <cellStyle name="Output 2 17 4" xfId="827" xr:uid="{00000000-0005-0000-0000-000037030000}"/>
    <cellStyle name="Output 2 17 5" xfId="828" xr:uid="{00000000-0005-0000-0000-000038030000}"/>
    <cellStyle name="Output 2 18" xfId="829" xr:uid="{00000000-0005-0000-0000-000039030000}"/>
    <cellStyle name="Output 2 18 2" xfId="830" xr:uid="{00000000-0005-0000-0000-00003A030000}"/>
    <cellStyle name="Output 2 19" xfId="831" xr:uid="{00000000-0005-0000-0000-00003B030000}"/>
    <cellStyle name="Output 2 2" xfId="832" xr:uid="{00000000-0005-0000-0000-00003C030000}"/>
    <cellStyle name="Output 2 2 10" xfId="833" xr:uid="{00000000-0005-0000-0000-00003D030000}"/>
    <cellStyle name="Output 2 2 11" xfId="834" xr:uid="{00000000-0005-0000-0000-00003E030000}"/>
    <cellStyle name="Output 2 2 12" xfId="835" xr:uid="{00000000-0005-0000-0000-00003F030000}"/>
    <cellStyle name="Output 2 2 13" xfId="836" xr:uid="{00000000-0005-0000-0000-000040030000}"/>
    <cellStyle name="Output 2 2 2" xfId="837" xr:uid="{00000000-0005-0000-0000-000041030000}"/>
    <cellStyle name="Output 2 2 2 10" xfId="838" xr:uid="{00000000-0005-0000-0000-000042030000}"/>
    <cellStyle name="Output 2 2 2 11" xfId="839" xr:uid="{00000000-0005-0000-0000-000043030000}"/>
    <cellStyle name="Output 2 2 2 2" xfId="840" xr:uid="{00000000-0005-0000-0000-000044030000}"/>
    <cellStyle name="Output 2 2 2 2 2" xfId="841" xr:uid="{00000000-0005-0000-0000-000045030000}"/>
    <cellStyle name="Output 2 2 2 2 2 2" xfId="842" xr:uid="{00000000-0005-0000-0000-000046030000}"/>
    <cellStyle name="Output 2 2 2 2 3" xfId="843" xr:uid="{00000000-0005-0000-0000-000047030000}"/>
    <cellStyle name="Output 2 2 2 2 4" xfId="844" xr:uid="{00000000-0005-0000-0000-000048030000}"/>
    <cellStyle name="Output 2 2 2 2 5" xfId="845" xr:uid="{00000000-0005-0000-0000-000049030000}"/>
    <cellStyle name="Output 2 2 2 2 6" xfId="846" xr:uid="{00000000-0005-0000-0000-00004A030000}"/>
    <cellStyle name="Output 2 2 2 2 7" xfId="847" xr:uid="{00000000-0005-0000-0000-00004B030000}"/>
    <cellStyle name="Output 2 2 2 3" xfId="848" xr:uid="{00000000-0005-0000-0000-00004C030000}"/>
    <cellStyle name="Output 2 2 2 3 2" xfId="849" xr:uid="{00000000-0005-0000-0000-00004D030000}"/>
    <cellStyle name="Output 2 2 2 4" xfId="850" xr:uid="{00000000-0005-0000-0000-00004E030000}"/>
    <cellStyle name="Output 2 2 2 5" xfId="851" xr:uid="{00000000-0005-0000-0000-00004F030000}"/>
    <cellStyle name="Output 2 2 2 6" xfId="852" xr:uid="{00000000-0005-0000-0000-000050030000}"/>
    <cellStyle name="Output 2 2 2 7" xfId="853" xr:uid="{00000000-0005-0000-0000-000051030000}"/>
    <cellStyle name="Output 2 2 2 8" xfId="854" xr:uid="{00000000-0005-0000-0000-000052030000}"/>
    <cellStyle name="Output 2 2 2 9" xfId="855" xr:uid="{00000000-0005-0000-0000-000053030000}"/>
    <cellStyle name="Output 2 2 3" xfId="856" xr:uid="{00000000-0005-0000-0000-000054030000}"/>
    <cellStyle name="Output 2 2 3 10" xfId="857" xr:uid="{00000000-0005-0000-0000-000055030000}"/>
    <cellStyle name="Output 2 2 3 11" xfId="858" xr:uid="{00000000-0005-0000-0000-000056030000}"/>
    <cellStyle name="Output 2 2 3 2" xfId="859" xr:uid="{00000000-0005-0000-0000-000057030000}"/>
    <cellStyle name="Output 2 2 3 2 2" xfId="860" xr:uid="{00000000-0005-0000-0000-000058030000}"/>
    <cellStyle name="Output 2 2 3 2 2 2" xfId="861" xr:uid="{00000000-0005-0000-0000-000059030000}"/>
    <cellStyle name="Output 2 2 3 2 3" xfId="862" xr:uid="{00000000-0005-0000-0000-00005A030000}"/>
    <cellStyle name="Output 2 2 3 2 4" xfId="863" xr:uid="{00000000-0005-0000-0000-00005B030000}"/>
    <cellStyle name="Output 2 2 3 2 5" xfId="864" xr:uid="{00000000-0005-0000-0000-00005C030000}"/>
    <cellStyle name="Output 2 2 3 2 6" xfId="865" xr:uid="{00000000-0005-0000-0000-00005D030000}"/>
    <cellStyle name="Output 2 2 3 2 7" xfId="866" xr:uid="{00000000-0005-0000-0000-00005E030000}"/>
    <cellStyle name="Output 2 2 3 3" xfId="867" xr:uid="{00000000-0005-0000-0000-00005F030000}"/>
    <cellStyle name="Output 2 2 3 3 2" xfId="868" xr:uid="{00000000-0005-0000-0000-000060030000}"/>
    <cellStyle name="Output 2 2 3 4" xfId="869" xr:uid="{00000000-0005-0000-0000-000061030000}"/>
    <cellStyle name="Output 2 2 3 5" xfId="870" xr:uid="{00000000-0005-0000-0000-000062030000}"/>
    <cellStyle name="Output 2 2 3 6" xfId="871" xr:uid="{00000000-0005-0000-0000-000063030000}"/>
    <cellStyle name="Output 2 2 3 7" xfId="872" xr:uid="{00000000-0005-0000-0000-000064030000}"/>
    <cellStyle name="Output 2 2 3 8" xfId="873" xr:uid="{00000000-0005-0000-0000-000065030000}"/>
    <cellStyle name="Output 2 2 3 9" xfId="874" xr:uid="{00000000-0005-0000-0000-000066030000}"/>
    <cellStyle name="Output 2 2 4" xfId="875" xr:uid="{00000000-0005-0000-0000-000067030000}"/>
    <cellStyle name="Output 2 2 4 2" xfId="876" xr:uid="{00000000-0005-0000-0000-000068030000}"/>
    <cellStyle name="Output 2 2 4 2 2" xfId="877" xr:uid="{00000000-0005-0000-0000-000069030000}"/>
    <cellStyle name="Output 2 2 4 3" xfId="878" xr:uid="{00000000-0005-0000-0000-00006A030000}"/>
    <cellStyle name="Output 2 2 4 4" xfId="879" xr:uid="{00000000-0005-0000-0000-00006B030000}"/>
    <cellStyle name="Output 2 2 4 5" xfId="880" xr:uid="{00000000-0005-0000-0000-00006C030000}"/>
    <cellStyle name="Output 2 2 4 6" xfId="881" xr:uid="{00000000-0005-0000-0000-00006D030000}"/>
    <cellStyle name="Output 2 2 4 7" xfId="882" xr:uid="{00000000-0005-0000-0000-00006E030000}"/>
    <cellStyle name="Output 2 2 5" xfId="883" xr:uid="{00000000-0005-0000-0000-00006F030000}"/>
    <cellStyle name="Output 2 2 5 2" xfId="884" xr:uid="{00000000-0005-0000-0000-000070030000}"/>
    <cellStyle name="Output 2 2 6" xfId="885" xr:uid="{00000000-0005-0000-0000-000071030000}"/>
    <cellStyle name="Output 2 2 7" xfId="886" xr:uid="{00000000-0005-0000-0000-000072030000}"/>
    <cellStyle name="Output 2 2 8" xfId="887" xr:uid="{00000000-0005-0000-0000-000073030000}"/>
    <cellStyle name="Output 2 2 9" xfId="888" xr:uid="{00000000-0005-0000-0000-000074030000}"/>
    <cellStyle name="Output 2 20" xfId="889" xr:uid="{00000000-0005-0000-0000-000075030000}"/>
    <cellStyle name="Output 2 21" xfId="890" xr:uid="{00000000-0005-0000-0000-000076030000}"/>
    <cellStyle name="Output 2 22" xfId="891" xr:uid="{00000000-0005-0000-0000-000077030000}"/>
    <cellStyle name="Output 2 23" xfId="892" xr:uid="{00000000-0005-0000-0000-000078030000}"/>
    <cellStyle name="Output 2 24" xfId="893" xr:uid="{00000000-0005-0000-0000-000079030000}"/>
    <cellStyle name="Output 2 25" xfId="894" xr:uid="{00000000-0005-0000-0000-00007A030000}"/>
    <cellStyle name="Output 2 3" xfId="895" xr:uid="{00000000-0005-0000-0000-00007B030000}"/>
    <cellStyle name="Output 2 3 10" xfId="896" xr:uid="{00000000-0005-0000-0000-00007C030000}"/>
    <cellStyle name="Output 2 3 11" xfId="897" xr:uid="{00000000-0005-0000-0000-00007D030000}"/>
    <cellStyle name="Output 2 3 2" xfId="898" xr:uid="{00000000-0005-0000-0000-00007E030000}"/>
    <cellStyle name="Output 2 3 2 2" xfId="899" xr:uid="{00000000-0005-0000-0000-00007F030000}"/>
    <cellStyle name="Output 2 3 2 2 2" xfId="900" xr:uid="{00000000-0005-0000-0000-000080030000}"/>
    <cellStyle name="Output 2 3 2 3" xfId="901" xr:uid="{00000000-0005-0000-0000-000081030000}"/>
    <cellStyle name="Output 2 3 2 4" xfId="902" xr:uid="{00000000-0005-0000-0000-000082030000}"/>
    <cellStyle name="Output 2 3 2 5" xfId="903" xr:uid="{00000000-0005-0000-0000-000083030000}"/>
    <cellStyle name="Output 2 3 2 6" xfId="904" xr:uid="{00000000-0005-0000-0000-000084030000}"/>
    <cellStyle name="Output 2 3 2 7" xfId="905" xr:uid="{00000000-0005-0000-0000-000085030000}"/>
    <cellStyle name="Output 2 3 3" xfId="906" xr:uid="{00000000-0005-0000-0000-000086030000}"/>
    <cellStyle name="Output 2 3 3 2" xfId="907" xr:uid="{00000000-0005-0000-0000-000087030000}"/>
    <cellStyle name="Output 2 3 4" xfId="908" xr:uid="{00000000-0005-0000-0000-000088030000}"/>
    <cellStyle name="Output 2 3 5" xfId="909" xr:uid="{00000000-0005-0000-0000-000089030000}"/>
    <cellStyle name="Output 2 3 6" xfId="910" xr:uid="{00000000-0005-0000-0000-00008A030000}"/>
    <cellStyle name="Output 2 3 7" xfId="911" xr:uid="{00000000-0005-0000-0000-00008B030000}"/>
    <cellStyle name="Output 2 3 8" xfId="912" xr:uid="{00000000-0005-0000-0000-00008C030000}"/>
    <cellStyle name="Output 2 3 9" xfId="913" xr:uid="{00000000-0005-0000-0000-00008D030000}"/>
    <cellStyle name="Output 2 4" xfId="914" xr:uid="{00000000-0005-0000-0000-00008E030000}"/>
    <cellStyle name="Output 2 4 10" xfId="915" xr:uid="{00000000-0005-0000-0000-00008F030000}"/>
    <cellStyle name="Output 2 4 11" xfId="916" xr:uid="{00000000-0005-0000-0000-000090030000}"/>
    <cellStyle name="Output 2 4 2" xfId="917" xr:uid="{00000000-0005-0000-0000-000091030000}"/>
    <cellStyle name="Output 2 4 2 2" xfId="918" xr:uid="{00000000-0005-0000-0000-000092030000}"/>
    <cellStyle name="Output 2 4 2 2 2" xfId="919" xr:uid="{00000000-0005-0000-0000-000093030000}"/>
    <cellStyle name="Output 2 4 2 3" xfId="920" xr:uid="{00000000-0005-0000-0000-000094030000}"/>
    <cellStyle name="Output 2 4 2 4" xfId="921" xr:uid="{00000000-0005-0000-0000-000095030000}"/>
    <cellStyle name="Output 2 4 2 5" xfId="922" xr:uid="{00000000-0005-0000-0000-000096030000}"/>
    <cellStyle name="Output 2 4 2 6" xfId="923" xr:uid="{00000000-0005-0000-0000-000097030000}"/>
    <cellStyle name="Output 2 4 2 7" xfId="924" xr:uid="{00000000-0005-0000-0000-000098030000}"/>
    <cellStyle name="Output 2 4 3" xfId="925" xr:uid="{00000000-0005-0000-0000-000099030000}"/>
    <cellStyle name="Output 2 4 3 2" xfId="926" xr:uid="{00000000-0005-0000-0000-00009A030000}"/>
    <cellStyle name="Output 2 4 4" xfId="927" xr:uid="{00000000-0005-0000-0000-00009B030000}"/>
    <cellStyle name="Output 2 4 5" xfId="928" xr:uid="{00000000-0005-0000-0000-00009C030000}"/>
    <cellStyle name="Output 2 4 6" xfId="929" xr:uid="{00000000-0005-0000-0000-00009D030000}"/>
    <cellStyle name="Output 2 4 7" xfId="930" xr:uid="{00000000-0005-0000-0000-00009E030000}"/>
    <cellStyle name="Output 2 4 8" xfId="931" xr:uid="{00000000-0005-0000-0000-00009F030000}"/>
    <cellStyle name="Output 2 4 9" xfId="932" xr:uid="{00000000-0005-0000-0000-0000A0030000}"/>
    <cellStyle name="Output 2 5" xfId="933" xr:uid="{00000000-0005-0000-0000-0000A1030000}"/>
    <cellStyle name="Output 2 5 2" xfId="934" xr:uid="{00000000-0005-0000-0000-0000A2030000}"/>
    <cellStyle name="Output 2 5 2 2" xfId="935" xr:uid="{00000000-0005-0000-0000-0000A3030000}"/>
    <cellStyle name="Output 2 5 3" xfId="936" xr:uid="{00000000-0005-0000-0000-0000A4030000}"/>
    <cellStyle name="Output 2 5 4" xfId="937" xr:uid="{00000000-0005-0000-0000-0000A5030000}"/>
    <cellStyle name="Output 2 5 5" xfId="938" xr:uid="{00000000-0005-0000-0000-0000A6030000}"/>
    <cellStyle name="Output 2 5 6" xfId="939" xr:uid="{00000000-0005-0000-0000-0000A7030000}"/>
    <cellStyle name="Output 2 5 7" xfId="940" xr:uid="{00000000-0005-0000-0000-0000A8030000}"/>
    <cellStyle name="Output 2 6" xfId="941" xr:uid="{00000000-0005-0000-0000-0000A9030000}"/>
    <cellStyle name="Output 2 6 2" xfId="942" xr:uid="{00000000-0005-0000-0000-0000AA030000}"/>
    <cellStyle name="Output 2 6 2 2" xfId="943" xr:uid="{00000000-0005-0000-0000-0000AB030000}"/>
    <cellStyle name="Output 2 6 3" xfId="944" xr:uid="{00000000-0005-0000-0000-0000AC030000}"/>
    <cellStyle name="Output 2 6 4" xfId="945" xr:uid="{00000000-0005-0000-0000-0000AD030000}"/>
    <cellStyle name="Output 2 6 5" xfId="946" xr:uid="{00000000-0005-0000-0000-0000AE030000}"/>
    <cellStyle name="Output 2 7" xfId="947" xr:uid="{00000000-0005-0000-0000-0000AF030000}"/>
    <cellStyle name="Output 2 7 2" xfId="948" xr:uid="{00000000-0005-0000-0000-0000B0030000}"/>
    <cellStyle name="Output 2 7 2 2" xfId="949" xr:uid="{00000000-0005-0000-0000-0000B1030000}"/>
    <cellStyle name="Output 2 7 3" xfId="950" xr:uid="{00000000-0005-0000-0000-0000B2030000}"/>
    <cellStyle name="Output 2 7 4" xfId="951" xr:uid="{00000000-0005-0000-0000-0000B3030000}"/>
    <cellStyle name="Output 2 7 5" xfId="952" xr:uid="{00000000-0005-0000-0000-0000B4030000}"/>
    <cellStyle name="Output 2 8" xfId="953" xr:uid="{00000000-0005-0000-0000-0000B5030000}"/>
    <cellStyle name="Output 2 8 2" xfId="954" xr:uid="{00000000-0005-0000-0000-0000B6030000}"/>
    <cellStyle name="Output 2 8 2 2" xfId="955" xr:uid="{00000000-0005-0000-0000-0000B7030000}"/>
    <cellStyle name="Output 2 8 3" xfId="956" xr:uid="{00000000-0005-0000-0000-0000B8030000}"/>
    <cellStyle name="Output 2 8 4" xfId="957" xr:uid="{00000000-0005-0000-0000-0000B9030000}"/>
    <cellStyle name="Output 2 8 5" xfId="958" xr:uid="{00000000-0005-0000-0000-0000BA030000}"/>
    <cellStyle name="Output 2 9" xfId="959" xr:uid="{00000000-0005-0000-0000-0000BB030000}"/>
    <cellStyle name="Output 2 9 2" xfId="960" xr:uid="{00000000-0005-0000-0000-0000BC030000}"/>
    <cellStyle name="Output 2 9 2 2" xfId="961" xr:uid="{00000000-0005-0000-0000-0000BD030000}"/>
    <cellStyle name="Output 2 9 3" xfId="962" xr:uid="{00000000-0005-0000-0000-0000BE030000}"/>
    <cellStyle name="Output 2 9 4" xfId="963" xr:uid="{00000000-0005-0000-0000-0000BF030000}"/>
    <cellStyle name="Output 2 9 5" xfId="964" xr:uid="{00000000-0005-0000-0000-0000C0030000}"/>
    <cellStyle name="Percent +/-" xfId="965" xr:uid="{00000000-0005-0000-0000-0000C1030000}"/>
    <cellStyle name="Percent 2" xfId="40" xr:uid="{00000000-0005-0000-0000-0000C2030000}"/>
    <cellStyle name="Percent 2 2" xfId="966" xr:uid="{00000000-0005-0000-0000-0000C3030000}"/>
    <cellStyle name="Percent 2 2 2" xfId="967" xr:uid="{00000000-0005-0000-0000-0000C4030000}"/>
    <cellStyle name="Percent 2 2 2 2" xfId="968" xr:uid="{00000000-0005-0000-0000-0000C5030000}"/>
    <cellStyle name="Percent 2 3" xfId="969" xr:uid="{00000000-0005-0000-0000-0000C6030000}"/>
    <cellStyle name="Percent 3" xfId="970" xr:uid="{00000000-0005-0000-0000-0000C7030000}"/>
    <cellStyle name="Percent 3 2" xfId="971" xr:uid="{00000000-0005-0000-0000-0000C8030000}"/>
    <cellStyle name="Percent 3 2 2" xfId="972" xr:uid="{00000000-0005-0000-0000-0000C9030000}"/>
    <cellStyle name="Percent 3 3" xfId="973" xr:uid="{00000000-0005-0000-0000-0000CA030000}"/>
    <cellStyle name="Percent 4" xfId="974" xr:uid="{00000000-0005-0000-0000-0000CB030000}"/>
    <cellStyle name="Percent 5" xfId="975" xr:uid="{00000000-0005-0000-0000-0000CC030000}"/>
    <cellStyle name="Percent 6" xfId="976" xr:uid="{00000000-0005-0000-0000-0000CD030000}"/>
    <cellStyle name="Percent 7" xfId="977" xr:uid="{00000000-0005-0000-0000-0000CE030000}"/>
    <cellStyle name="Percent Complete" xfId="978" xr:uid="{00000000-0005-0000-0000-0000CF030000}"/>
    <cellStyle name="Period Headers" xfId="979" xr:uid="{00000000-0005-0000-0000-0000D0030000}"/>
    <cellStyle name="Project Headers" xfId="980" xr:uid="{00000000-0005-0000-0000-0000D1030000}"/>
    <cellStyle name="Shaded" xfId="981" xr:uid="{00000000-0005-0000-0000-0000D2030000}"/>
    <cellStyle name="Shaded 2" xfId="982" xr:uid="{00000000-0005-0000-0000-0000D3030000}"/>
    <cellStyle name="Smart Bold" xfId="983" xr:uid="{00000000-0005-0000-0000-0000D4030000}"/>
    <cellStyle name="Smart Forecast" xfId="984" xr:uid="{00000000-0005-0000-0000-0000D5030000}"/>
    <cellStyle name="Smart General" xfId="985" xr:uid="{00000000-0005-0000-0000-0000D6030000}"/>
    <cellStyle name="Smart Highlight" xfId="986" xr:uid="{00000000-0005-0000-0000-0000D7030000}"/>
    <cellStyle name="Smart Percent" xfId="987" xr:uid="{00000000-0005-0000-0000-0000D8030000}"/>
    <cellStyle name="Smart Source" xfId="988" xr:uid="{00000000-0005-0000-0000-0000D9030000}"/>
    <cellStyle name="Smart Subtitle 1" xfId="989" xr:uid="{00000000-0005-0000-0000-0000DA030000}"/>
    <cellStyle name="Smart Subtitle 2" xfId="990" xr:uid="{00000000-0005-0000-0000-0000DB030000}"/>
    <cellStyle name="Smart Subtotal" xfId="991" xr:uid="{00000000-0005-0000-0000-0000DC030000}"/>
    <cellStyle name="Smart Title" xfId="992" xr:uid="{00000000-0005-0000-0000-0000DD030000}"/>
    <cellStyle name="Smart Total" xfId="993" xr:uid="{00000000-0005-0000-0000-0000DE030000}"/>
    <cellStyle name="Style 1" xfId="994" xr:uid="{00000000-0005-0000-0000-0000DF030000}"/>
    <cellStyle name="TableEnd" xfId="995" xr:uid="{00000000-0005-0000-0000-0000E0030000}"/>
    <cellStyle name="TableID" xfId="996" xr:uid="{00000000-0005-0000-0000-0000E1030000}"/>
    <cellStyle name="Title 1_Annual Plan template version 1.01" xfId="997" xr:uid="{00000000-0005-0000-0000-0000E2030000}"/>
    <cellStyle name="Title 2" xfId="41" xr:uid="{00000000-0005-0000-0000-0000E3030000}"/>
    <cellStyle name="Top_Centred" xfId="998" xr:uid="{00000000-0005-0000-0000-0000E4030000}"/>
    <cellStyle name="Total 2" xfId="42" xr:uid="{00000000-0005-0000-0000-0000E5030000}"/>
    <cellStyle name="Total 2 10" xfId="999" xr:uid="{00000000-0005-0000-0000-0000E6030000}"/>
    <cellStyle name="Total 2 10 2" xfId="1000" xr:uid="{00000000-0005-0000-0000-0000E7030000}"/>
    <cellStyle name="Total 2 10 2 2" xfId="1001" xr:uid="{00000000-0005-0000-0000-0000E8030000}"/>
    <cellStyle name="Total 2 10 3" xfId="1002" xr:uid="{00000000-0005-0000-0000-0000E9030000}"/>
    <cellStyle name="Total 2 10 4" xfId="1003" xr:uid="{00000000-0005-0000-0000-0000EA030000}"/>
    <cellStyle name="Total 2 10 5" xfId="1004" xr:uid="{00000000-0005-0000-0000-0000EB030000}"/>
    <cellStyle name="Total 2 11" xfId="1005" xr:uid="{00000000-0005-0000-0000-0000EC030000}"/>
    <cellStyle name="Total 2 11 2" xfId="1006" xr:uid="{00000000-0005-0000-0000-0000ED030000}"/>
    <cellStyle name="Total 2 11 2 2" xfId="1007" xr:uid="{00000000-0005-0000-0000-0000EE030000}"/>
    <cellStyle name="Total 2 11 3" xfId="1008" xr:uid="{00000000-0005-0000-0000-0000EF030000}"/>
    <cellStyle name="Total 2 11 4" xfId="1009" xr:uid="{00000000-0005-0000-0000-0000F0030000}"/>
    <cellStyle name="Total 2 11 5" xfId="1010" xr:uid="{00000000-0005-0000-0000-0000F1030000}"/>
    <cellStyle name="Total 2 12" xfId="1011" xr:uid="{00000000-0005-0000-0000-0000F2030000}"/>
    <cellStyle name="Total 2 12 2" xfId="1012" xr:uid="{00000000-0005-0000-0000-0000F3030000}"/>
    <cellStyle name="Total 2 12 2 2" xfId="1013" xr:uid="{00000000-0005-0000-0000-0000F4030000}"/>
    <cellStyle name="Total 2 12 3" xfId="1014" xr:uid="{00000000-0005-0000-0000-0000F5030000}"/>
    <cellStyle name="Total 2 12 4" xfId="1015" xr:uid="{00000000-0005-0000-0000-0000F6030000}"/>
    <cellStyle name="Total 2 12 5" xfId="1016" xr:uid="{00000000-0005-0000-0000-0000F7030000}"/>
    <cellStyle name="Total 2 13" xfId="1017" xr:uid="{00000000-0005-0000-0000-0000F8030000}"/>
    <cellStyle name="Total 2 13 2" xfId="1018" xr:uid="{00000000-0005-0000-0000-0000F9030000}"/>
    <cellStyle name="Total 2 13 2 2" xfId="1019" xr:uid="{00000000-0005-0000-0000-0000FA030000}"/>
    <cellStyle name="Total 2 13 3" xfId="1020" xr:uid="{00000000-0005-0000-0000-0000FB030000}"/>
    <cellStyle name="Total 2 13 4" xfId="1021" xr:uid="{00000000-0005-0000-0000-0000FC030000}"/>
    <cellStyle name="Total 2 13 5" xfId="1022" xr:uid="{00000000-0005-0000-0000-0000FD030000}"/>
    <cellStyle name="Total 2 14" xfId="1023" xr:uid="{00000000-0005-0000-0000-0000FE030000}"/>
    <cellStyle name="Total 2 14 2" xfId="1024" xr:uid="{00000000-0005-0000-0000-0000FF030000}"/>
    <cellStyle name="Total 2 14 2 2" xfId="1025" xr:uid="{00000000-0005-0000-0000-000000040000}"/>
    <cellStyle name="Total 2 14 3" xfId="1026" xr:uid="{00000000-0005-0000-0000-000001040000}"/>
    <cellStyle name="Total 2 14 4" xfId="1027" xr:uid="{00000000-0005-0000-0000-000002040000}"/>
    <cellStyle name="Total 2 14 5" xfId="1028" xr:uid="{00000000-0005-0000-0000-000003040000}"/>
    <cellStyle name="Total 2 15" xfId="1029" xr:uid="{00000000-0005-0000-0000-000004040000}"/>
    <cellStyle name="Total 2 15 2" xfId="1030" xr:uid="{00000000-0005-0000-0000-000005040000}"/>
    <cellStyle name="Total 2 15 2 2" xfId="1031" xr:uid="{00000000-0005-0000-0000-000006040000}"/>
    <cellStyle name="Total 2 15 3" xfId="1032" xr:uid="{00000000-0005-0000-0000-000007040000}"/>
    <cellStyle name="Total 2 15 4" xfId="1033" xr:uid="{00000000-0005-0000-0000-000008040000}"/>
    <cellStyle name="Total 2 15 5" xfId="1034" xr:uid="{00000000-0005-0000-0000-000009040000}"/>
    <cellStyle name="Total 2 16" xfId="1035" xr:uid="{00000000-0005-0000-0000-00000A040000}"/>
    <cellStyle name="Total 2 16 2" xfId="1036" xr:uid="{00000000-0005-0000-0000-00000B040000}"/>
    <cellStyle name="Total 2 16 2 2" xfId="1037" xr:uid="{00000000-0005-0000-0000-00000C040000}"/>
    <cellStyle name="Total 2 16 3" xfId="1038" xr:uid="{00000000-0005-0000-0000-00000D040000}"/>
    <cellStyle name="Total 2 16 4" xfId="1039" xr:uid="{00000000-0005-0000-0000-00000E040000}"/>
    <cellStyle name="Total 2 16 5" xfId="1040" xr:uid="{00000000-0005-0000-0000-00000F040000}"/>
    <cellStyle name="Total 2 17" xfId="1041" xr:uid="{00000000-0005-0000-0000-000010040000}"/>
    <cellStyle name="Total 2 17 2" xfId="1042" xr:uid="{00000000-0005-0000-0000-000011040000}"/>
    <cellStyle name="Total 2 17 3" xfId="1043" xr:uid="{00000000-0005-0000-0000-000012040000}"/>
    <cellStyle name="Total 2 17 4" xfId="1044" xr:uid="{00000000-0005-0000-0000-000013040000}"/>
    <cellStyle name="Total 2 17 5" xfId="1045" xr:uid="{00000000-0005-0000-0000-000014040000}"/>
    <cellStyle name="Total 2 18" xfId="1046" xr:uid="{00000000-0005-0000-0000-000015040000}"/>
    <cellStyle name="Total 2 18 2" xfId="1047" xr:uid="{00000000-0005-0000-0000-000016040000}"/>
    <cellStyle name="Total 2 19" xfId="1048" xr:uid="{00000000-0005-0000-0000-000017040000}"/>
    <cellStyle name="Total 2 2" xfId="1049" xr:uid="{00000000-0005-0000-0000-000018040000}"/>
    <cellStyle name="Total 2 2 10" xfId="1050" xr:uid="{00000000-0005-0000-0000-000019040000}"/>
    <cellStyle name="Total 2 2 11" xfId="1051" xr:uid="{00000000-0005-0000-0000-00001A040000}"/>
    <cellStyle name="Total 2 2 12" xfId="1052" xr:uid="{00000000-0005-0000-0000-00001B040000}"/>
    <cellStyle name="Total 2 2 13" xfId="1053" xr:uid="{00000000-0005-0000-0000-00001C040000}"/>
    <cellStyle name="Total 2 2 2" xfId="1054" xr:uid="{00000000-0005-0000-0000-00001D040000}"/>
    <cellStyle name="Total 2 2 2 10" xfId="1055" xr:uid="{00000000-0005-0000-0000-00001E040000}"/>
    <cellStyle name="Total 2 2 2 11" xfId="1056" xr:uid="{00000000-0005-0000-0000-00001F040000}"/>
    <cellStyle name="Total 2 2 2 2" xfId="1057" xr:uid="{00000000-0005-0000-0000-000020040000}"/>
    <cellStyle name="Total 2 2 2 2 2" xfId="1058" xr:uid="{00000000-0005-0000-0000-000021040000}"/>
    <cellStyle name="Total 2 2 2 2 2 2" xfId="1059" xr:uid="{00000000-0005-0000-0000-000022040000}"/>
    <cellStyle name="Total 2 2 2 2 3" xfId="1060" xr:uid="{00000000-0005-0000-0000-000023040000}"/>
    <cellStyle name="Total 2 2 2 2 4" xfId="1061" xr:uid="{00000000-0005-0000-0000-000024040000}"/>
    <cellStyle name="Total 2 2 2 2 5" xfId="1062" xr:uid="{00000000-0005-0000-0000-000025040000}"/>
    <cellStyle name="Total 2 2 2 2 6" xfId="1063" xr:uid="{00000000-0005-0000-0000-000026040000}"/>
    <cellStyle name="Total 2 2 2 2 7" xfId="1064" xr:uid="{00000000-0005-0000-0000-000027040000}"/>
    <cellStyle name="Total 2 2 2 3" xfId="1065" xr:uid="{00000000-0005-0000-0000-000028040000}"/>
    <cellStyle name="Total 2 2 2 3 2" xfId="1066" xr:uid="{00000000-0005-0000-0000-000029040000}"/>
    <cellStyle name="Total 2 2 2 4" xfId="1067" xr:uid="{00000000-0005-0000-0000-00002A040000}"/>
    <cellStyle name="Total 2 2 2 5" xfId="1068" xr:uid="{00000000-0005-0000-0000-00002B040000}"/>
    <cellStyle name="Total 2 2 2 6" xfId="1069" xr:uid="{00000000-0005-0000-0000-00002C040000}"/>
    <cellStyle name="Total 2 2 2 7" xfId="1070" xr:uid="{00000000-0005-0000-0000-00002D040000}"/>
    <cellStyle name="Total 2 2 2 8" xfId="1071" xr:uid="{00000000-0005-0000-0000-00002E040000}"/>
    <cellStyle name="Total 2 2 2 9" xfId="1072" xr:uid="{00000000-0005-0000-0000-00002F040000}"/>
    <cellStyle name="Total 2 2 3" xfId="1073" xr:uid="{00000000-0005-0000-0000-000030040000}"/>
    <cellStyle name="Total 2 2 3 10" xfId="1074" xr:uid="{00000000-0005-0000-0000-000031040000}"/>
    <cellStyle name="Total 2 2 3 11" xfId="1075" xr:uid="{00000000-0005-0000-0000-000032040000}"/>
    <cellStyle name="Total 2 2 3 2" xfId="1076" xr:uid="{00000000-0005-0000-0000-000033040000}"/>
    <cellStyle name="Total 2 2 3 2 2" xfId="1077" xr:uid="{00000000-0005-0000-0000-000034040000}"/>
    <cellStyle name="Total 2 2 3 2 2 2" xfId="1078" xr:uid="{00000000-0005-0000-0000-000035040000}"/>
    <cellStyle name="Total 2 2 3 2 3" xfId="1079" xr:uid="{00000000-0005-0000-0000-000036040000}"/>
    <cellStyle name="Total 2 2 3 2 4" xfId="1080" xr:uid="{00000000-0005-0000-0000-000037040000}"/>
    <cellStyle name="Total 2 2 3 2 5" xfId="1081" xr:uid="{00000000-0005-0000-0000-000038040000}"/>
    <cellStyle name="Total 2 2 3 2 6" xfId="1082" xr:uid="{00000000-0005-0000-0000-000039040000}"/>
    <cellStyle name="Total 2 2 3 2 7" xfId="1083" xr:uid="{00000000-0005-0000-0000-00003A040000}"/>
    <cellStyle name="Total 2 2 3 3" xfId="1084" xr:uid="{00000000-0005-0000-0000-00003B040000}"/>
    <cellStyle name="Total 2 2 3 3 2" xfId="1085" xr:uid="{00000000-0005-0000-0000-00003C040000}"/>
    <cellStyle name="Total 2 2 3 4" xfId="1086" xr:uid="{00000000-0005-0000-0000-00003D040000}"/>
    <cellStyle name="Total 2 2 3 5" xfId="1087" xr:uid="{00000000-0005-0000-0000-00003E040000}"/>
    <cellStyle name="Total 2 2 3 6" xfId="1088" xr:uid="{00000000-0005-0000-0000-00003F040000}"/>
    <cellStyle name="Total 2 2 3 7" xfId="1089" xr:uid="{00000000-0005-0000-0000-000040040000}"/>
    <cellStyle name="Total 2 2 3 8" xfId="1090" xr:uid="{00000000-0005-0000-0000-000041040000}"/>
    <cellStyle name="Total 2 2 3 9" xfId="1091" xr:uid="{00000000-0005-0000-0000-000042040000}"/>
    <cellStyle name="Total 2 2 4" xfId="1092" xr:uid="{00000000-0005-0000-0000-000043040000}"/>
    <cellStyle name="Total 2 2 4 2" xfId="1093" xr:uid="{00000000-0005-0000-0000-000044040000}"/>
    <cellStyle name="Total 2 2 4 2 2" xfId="1094" xr:uid="{00000000-0005-0000-0000-000045040000}"/>
    <cellStyle name="Total 2 2 4 3" xfId="1095" xr:uid="{00000000-0005-0000-0000-000046040000}"/>
    <cellStyle name="Total 2 2 4 4" xfId="1096" xr:uid="{00000000-0005-0000-0000-000047040000}"/>
    <cellStyle name="Total 2 2 4 5" xfId="1097" xr:uid="{00000000-0005-0000-0000-000048040000}"/>
    <cellStyle name="Total 2 2 4 6" xfId="1098" xr:uid="{00000000-0005-0000-0000-000049040000}"/>
    <cellStyle name="Total 2 2 4 7" xfId="1099" xr:uid="{00000000-0005-0000-0000-00004A040000}"/>
    <cellStyle name="Total 2 2 5" xfId="1100" xr:uid="{00000000-0005-0000-0000-00004B040000}"/>
    <cellStyle name="Total 2 2 5 2" xfId="1101" xr:uid="{00000000-0005-0000-0000-00004C040000}"/>
    <cellStyle name="Total 2 2 6" xfId="1102" xr:uid="{00000000-0005-0000-0000-00004D040000}"/>
    <cellStyle name="Total 2 2 7" xfId="1103" xr:uid="{00000000-0005-0000-0000-00004E040000}"/>
    <cellStyle name="Total 2 2 8" xfId="1104" xr:uid="{00000000-0005-0000-0000-00004F040000}"/>
    <cellStyle name="Total 2 2 9" xfId="1105" xr:uid="{00000000-0005-0000-0000-000050040000}"/>
    <cellStyle name="Total 2 20" xfId="1106" xr:uid="{00000000-0005-0000-0000-000051040000}"/>
    <cellStyle name="Total 2 21" xfId="1107" xr:uid="{00000000-0005-0000-0000-000052040000}"/>
    <cellStyle name="Total 2 22" xfId="1108" xr:uid="{00000000-0005-0000-0000-000053040000}"/>
    <cellStyle name="Total 2 23" xfId="1109" xr:uid="{00000000-0005-0000-0000-000054040000}"/>
    <cellStyle name="Total 2 24" xfId="1110" xr:uid="{00000000-0005-0000-0000-000055040000}"/>
    <cellStyle name="Total 2 25" xfId="1111" xr:uid="{00000000-0005-0000-0000-000056040000}"/>
    <cellStyle name="Total 2 3" xfId="1112" xr:uid="{00000000-0005-0000-0000-000057040000}"/>
    <cellStyle name="Total 2 3 10" xfId="1113" xr:uid="{00000000-0005-0000-0000-000058040000}"/>
    <cellStyle name="Total 2 3 11" xfId="1114" xr:uid="{00000000-0005-0000-0000-000059040000}"/>
    <cellStyle name="Total 2 3 2" xfId="1115" xr:uid="{00000000-0005-0000-0000-00005A040000}"/>
    <cellStyle name="Total 2 3 2 2" xfId="1116" xr:uid="{00000000-0005-0000-0000-00005B040000}"/>
    <cellStyle name="Total 2 3 2 2 2" xfId="1117" xr:uid="{00000000-0005-0000-0000-00005C040000}"/>
    <cellStyle name="Total 2 3 2 3" xfId="1118" xr:uid="{00000000-0005-0000-0000-00005D040000}"/>
    <cellStyle name="Total 2 3 2 4" xfId="1119" xr:uid="{00000000-0005-0000-0000-00005E040000}"/>
    <cellStyle name="Total 2 3 2 5" xfId="1120" xr:uid="{00000000-0005-0000-0000-00005F040000}"/>
    <cellStyle name="Total 2 3 2 6" xfId="1121" xr:uid="{00000000-0005-0000-0000-000060040000}"/>
    <cellStyle name="Total 2 3 2 7" xfId="1122" xr:uid="{00000000-0005-0000-0000-000061040000}"/>
    <cellStyle name="Total 2 3 3" xfId="1123" xr:uid="{00000000-0005-0000-0000-000062040000}"/>
    <cellStyle name="Total 2 3 3 2" xfId="1124" xr:uid="{00000000-0005-0000-0000-000063040000}"/>
    <cellStyle name="Total 2 3 4" xfId="1125" xr:uid="{00000000-0005-0000-0000-000064040000}"/>
    <cellStyle name="Total 2 3 5" xfId="1126" xr:uid="{00000000-0005-0000-0000-000065040000}"/>
    <cellStyle name="Total 2 3 6" xfId="1127" xr:uid="{00000000-0005-0000-0000-000066040000}"/>
    <cellStyle name="Total 2 3 7" xfId="1128" xr:uid="{00000000-0005-0000-0000-000067040000}"/>
    <cellStyle name="Total 2 3 8" xfId="1129" xr:uid="{00000000-0005-0000-0000-000068040000}"/>
    <cellStyle name="Total 2 3 9" xfId="1130" xr:uid="{00000000-0005-0000-0000-000069040000}"/>
    <cellStyle name="Total 2 4" xfId="1131" xr:uid="{00000000-0005-0000-0000-00006A040000}"/>
    <cellStyle name="Total 2 4 10" xfId="1132" xr:uid="{00000000-0005-0000-0000-00006B040000}"/>
    <cellStyle name="Total 2 4 11" xfId="1133" xr:uid="{00000000-0005-0000-0000-00006C040000}"/>
    <cellStyle name="Total 2 4 2" xfId="1134" xr:uid="{00000000-0005-0000-0000-00006D040000}"/>
    <cellStyle name="Total 2 4 2 2" xfId="1135" xr:uid="{00000000-0005-0000-0000-00006E040000}"/>
    <cellStyle name="Total 2 4 2 2 2" xfId="1136" xr:uid="{00000000-0005-0000-0000-00006F040000}"/>
    <cellStyle name="Total 2 4 2 3" xfId="1137" xr:uid="{00000000-0005-0000-0000-000070040000}"/>
    <cellStyle name="Total 2 4 2 4" xfId="1138" xr:uid="{00000000-0005-0000-0000-000071040000}"/>
    <cellStyle name="Total 2 4 2 5" xfId="1139" xr:uid="{00000000-0005-0000-0000-000072040000}"/>
    <cellStyle name="Total 2 4 2 6" xfId="1140" xr:uid="{00000000-0005-0000-0000-000073040000}"/>
    <cellStyle name="Total 2 4 2 7" xfId="1141" xr:uid="{00000000-0005-0000-0000-000074040000}"/>
    <cellStyle name="Total 2 4 3" xfId="1142" xr:uid="{00000000-0005-0000-0000-000075040000}"/>
    <cellStyle name="Total 2 4 3 2" xfId="1143" xr:uid="{00000000-0005-0000-0000-000076040000}"/>
    <cellStyle name="Total 2 4 4" xfId="1144" xr:uid="{00000000-0005-0000-0000-000077040000}"/>
    <cellStyle name="Total 2 4 5" xfId="1145" xr:uid="{00000000-0005-0000-0000-000078040000}"/>
    <cellStyle name="Total 2 4 6" xfId="1146" xr:uid="{00000000-0005-0000-0000-000079040000}"/>
    <cellStyle name="Total 2 4 7" xfId="1147" xr:uid="{00000000-0005-0000-0000-00007A040000}"/>
    <cellStyle name="Total 2 4 8" xfId="1148" xr:uid="{00000000-0005-0000-0000-00007B040000}"/>
    <cellStyle name="Total 2 4 9" xfId="1149" xr:uid="{00000000-0005-0000-0000-00007C040000}"/>
    <cellStyle name="Total 2 5" xfId="1150" xr:uid="{00000000-0005-0000-0000-00007D040000}"/>
    <cellStyle name="Total 2 5 2" xfId="1151" xr:uid="{00000000-0005-0000-0000-00007E040000}"/>
    <cellStyle name="Total 2 5 2 2" xfId="1152" xr:uid="{00000000-0005-0000-0000-00007F040000}"/>
    <cellStyle name="Total 2 5 3" xfId="1153" xr:uid="{00000000-0005-0000-0000-000080040000}"/>
    <cellStyle name="Total 2 5 4" xfId="1154" xr:uid="{00000000-0005-0000-0000-000081040000}"/>
    <cellStyle name="Total 2 5 5" xfId="1155" xr:uid="{00000000-0005-0000-0000-000082040000}"/>
    <cellStyle name="Total 2 5 6" xfId="1156" xr:uid="{00000000-0005-0000-0000-000083040000}"/>
    <cellStyle name="Total 2 5 7" xfId="1157" xr:uid="{00000000-0005-0000-0000-000084040000}"/>
    <cellStyle name="Total 2 6" xfId="1158" xr:uid="{00000000-0005-0000-0000-000085040000}"/>
    <cellStyle name="Total 2 6 2" xfId="1159" xr:uid="{00000000-0005-0000-0000-000086040000}"/>
    <cellStyle name="Total 2 6 2 2" xfId="1160" xr:uid="{00000000-0005-0000-0000-000087040000}"/>
    <cellStyle name="Total 2 6 3" xfId="1161" xr:uid="{00000000-0005-0000-0000-000088040000}"/>
    <cellStyle name="Total 2 6 4" xfId="1162" xr:uid="{00000000-0005-0000-0000-000089040000}"/>
    <cellStyle name="Total 2 6 5" xfId="1163" xr:uid="{00000000-0005-0000-0000-00008A040000}"/>
    <cellStyle name="Total 2 7" xfId="1164" xr:uid="{00000000-0005-0000-0000-00008B040000}"/>
    <cellStyle name="Total 2 7 2" xfId="1165" xr:uid="{00000000-0005-0000-0000-00008C040000}"/>
    <cellStyle name="Total 2 7 2 2" xfId="1166" xr:uid="{00000000-0005-0000-0000-00008D040000}"/>
    <cellStyle name="Total 2 7 3" xfId="1167" xr:uid="{00000000-0005-0000-0000-00008E040000}"/>
    <cellStyle name="Total 2 7 4" xfId="1168" xr:uid="{00000000-0005-0000-0000-00008F040000}"/>
    <cellStyle name="Total 2 7 5" xfId="1169" xr:uid="{00000000-0005-0000-0000-000090040000}"/>
    <cellStyle name="Total 2 8" xfId="1170" xr:uid="{00000000-0005-0000-0000-000091040000}"/>
    <cellStyle name="Total 2 8 2" xfId="1171" xr:uid="{00000000-0005-0000-0000-000092040000}"/>
    <cellStyle name="Total 2 8 2 2" xfId="1172" xr:uid="{00000000-0005-0000-0000-000093040000}"/>
    <cellStyle name="Total 2 8 3" xfId="1173" xr:uid="{00000000-0005-0000-0000-000094040000}"/>
    <cellStyle name="Total 2 8 4" xfId="1174" xr:uid="{00000000-0005-0000-0000-000095040000}"/>
    <cellStyle name="Total 2 8 5" xfId="1175" xr:uid="{00000000-0005-0000-0000-000096040000}"/>
    <cellStyle name="Total 2 9" xfId="1176" xr:uid="{00000000-0005-0000-0000-000097040000}"/>
    <cellStyle name="Total 2 9 2" xfId="1177" xr:uid="{00000000-0005-0000-0000-000098040000}"/>
    <cellStyle name="Total 2 9 2 2" xfId="1178" xr:uid="{00000000-0005-0000-0000-000099040000}"/>
    <cellStyle name="Total 2 9 3" xfId="1179" xr:uid="{00000000-0005-0000-0000-00009A040000}"/>
    <cellStyle name="Total 2 9 4" xfId="1180" xr:uid="{00000000-0005-0000-0000-00009B040000}"/>
    <cellStyle name="Total 2 9 5" xfId="1181" xr:uid="{00000000-0005-0000-0000-00009C040000}"/>
    <cellStyle name="Validations" xfId="1182" xr:uid="{00000000-0005-0000-0000-00009D040000}"/>
    <cellStyle name="Validations 2" xfId="1183" xr:uid="{00000000-0005-0000-0000-00009E040000}"/>
    <cellStyle name="Validations 3" xfId="1184" xr:uid="{00000000-0005-0000-0000-00009F040000}"/>
    <cellStyle name="Warning Text 2" xfId="43" xr:uid="{00000000-0005-0000-0000-0000A0040000}"/>
  </cellStyles>
  <dxfs count="28">
    <dxf>
      <font>
        <color rgb="FF00B0F0"/>
      </font>
      <fill>
        <patternFill>
          <bgColor rgb="FF00B0F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66FF33"/>
      <color rgb="FF66FF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Menu!F14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Menu!F14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Menu!F14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'Gateway Status'!B6"/><Relationship Id="rId3" Type="http://schemas.openxmlformats.org/officeDocument/2006/relationships/hyperlink" Target="#Roles!B5"/><Relationship Id="rId7" Type="http://schemas.openxmlformats.org/officeDocument/2006/relationships/hyperlink" Target="#Finance!B5"/><Relationship Id="rId2" Type="http://schemas.openxmlformats.org/officeDocument/2006/relationships/hyperlink" Target="#Interdependancies!B7"/><Relationship Id="rId1" Type="http://schemas.openxmlformats.org/officeDocument/2006/relationships/hyperlink" Target="#KPIs!B7"/><Relationship Id="rId6" Type="http://schemas.openxmlformats.org/officeDocument/2006/relationships/hyperlink" Target="#'Project Plan'!B9"/><Relationship Id="rId11" Type="http://schemas.openxmlformats.org/officeDocument/2006/relationships/hyperlink" Target="#'Highlight Report Data'!B5"/><Relationship Id="rId5" Type="http://schemas.openxmlformats.org/officeDocument/2006/relationships/hyperlink" Target="#Risks!B8"/><Relationship Id="rId10" Type="http://schemas.openxmlformats.org/officeDocument/2006/relationships/hyperlink" Target="#QPIA!K7"/><Relationship Id="rId4" Type="http://schemas.openxmlformats.org/officeDocument/2006/relationships/hyperlink" Target="#'Project Charter'!D4"/><Relationship Id="rId9" Type="http://schemas.openxmlformats.org/officeDocument/2006/relationships/hyperlink" Target="#'Action Log'!B7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110400</xdr:colOff>
      <xdr:row>3</xdr:row>
      <xdr:rowOff>246</xdr:rowOff>
    </xdr:to>
    <xdr:pic>
      <xdr:nvPicPr>
        <xdr:cNvPr id="2" name="Picture 1" descr="C:\Users\tony.holder\AppData\Local\Microsoft\Windows\Temporary Internet Files\Content.IE5\TCHPEU8L\Home_icon_grey[1]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3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10</xdr:col>
      <xdr:colOff>627529</xdr:colOff>
      <xdr:row>6</xdr:row>
      <xdr:rowOff>600635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89176" y="18915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144780</xdr:colOff>
      <xdr:row>2</xdr:row>
      <xdr:rowOff>114300</xdr:rowOff>
    </xdr:from>
    <xdr:to>
      <xdr:col>9</xdr:col>
      <xdr:colOff>350520</xdr:colOff>
      <xdr:row>18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" y="640080"/>
          <a:ext cx="5082540" cy="351282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457200</xdr:colOff>
      <xdr:row>18</xdr:row>
      <xdr:rowOff>167641</xdr:rowOff>
    </xdr:from>
    <xdr:to>
      <xdr:col>10</xdr:col>
      <xdr:colOff>480060</xdr:colOff>
      <xdr:row>19</xdr:row>
      <xdr:rowOff>807720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57200" y="4305301"/>
          <a:ext cx="6118860" cy="82295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n-GB" sz="1400" i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Consequence:</a:t>
          </a:r>
          <a:r>
            <a:rPr lang="en-GB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1. Insignificant 2. Minor 3. Moderate 4. Major 5. Catastrophic </a:t>
          </a:r>
        </a:p>
        <a:p>
          <a:pPr>
            <a:lnSpc>
              <a:spcPct val="115000"/>
            </a:lnSpc>
            <a:spcAft>
              <a:spcPts val="1000"/>
            </a:spcAft>
          </a:pPr>
          <a:r>
            <a:rPr lang="en-GB" sz="1400" i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Likelihood</a:t>
          </a:r>
          <a:r>
            <a:rPr lang="en-GB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:          1. Rare 2. Unlikely 3. Possible 4. Likely 5. Almost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110400</xdr:colOff>
      <xdr:row>3</xdr:row>
      <xdr:rowOff>148500</xdr:rowOff>
    </xdr:to>
    <xdr:pic>
      <xdr:nvPicPr>
        <xdr:cNvPr id="2" name="Picture 1" descr="C:\Users\tony.holder\AppData\Local\Microsoft\Windows\Temporary Internet Files\Content.IE5\TCHPEU8L\Home_icon_grey[1]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3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110400</xdr:colOff>
      <xdr:row>3</xdr:row>
      <xdr:rowOff>148500</xdr:rowOff>
    </xdr:to>
    <xdr:pic>
      <xdr:nvPicPr>
        <xdr:cNvPr id="2" name="Picture 1" descr="C:\Users\tony.holder\AppData\Local\Microsoft\Windows\Temporary Internet Files\Content.IE5\TCHPEU8L\Home_icon_grey[1]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3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152401</xdr:colOff>
      <xdr:row>14</xdr:row>
      <xdr:rowOff>85731</xdr:rowOff>
    </xdr:from>
    <xdr:to>
      <xdr:col>7</xdr:col>
      <xdr:colOff>598034</xdr:colOff>
      <xdr:row>19</xdr:row>
      <xdr:rowOff>121450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 rot="17723833">
          <a:off x="5596108" y="3376449"/>
          <a:ext cx="1254919" cy="445633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209550</xdr:colOff>
      <xdr:row>6</xdr:row>
      <xdr:rowOff>0</xdr:rowOff>
    </xdr:from>
    <xdr:to>
      <xdr:col>7</xdr:col>
      <xdr:colOff>655183</xdr:colOff>
      <xdr:row>12</xdr:row>
      <xdr:rowOff>35719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 rot="3829131">
          <a:off x="5662782" y="1690518"/>
          <a:ext cx="1235869" cy="445633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absolute">
    <xdr:from>
      <xdr:col>4</xdr:col>
      <xdr:colOff>550120</xdr:colOff>
      <xdr:row>1</xdr:row>
      <xdr:rowOff>57150</xdr:rowOff>
    </xdr:from>
    <xdr:to>
      <xdr:col>7</xdr:col>
      <xdr:colOff>426346</xdr:colOff>
      <xdr:row>7</xdr:row>
      <xdr:rowOff>9075</xdr:rowOff>
    </xdr:to>
    <xdr:sp macro="" textlink="">
      <xdr:nvSpPr>
        <xdr:cNvPr id="4" name="Hexago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4464895" y="247650"/>
          <a:ext cx="1809801" cy="1256850"/>
        </a:xfrm>
        <a:prstGeom prst="hexagon">
          <a:avLst/>
        </a:prstGeom>
        <a:solidFill>
          <a:sysClr val="windowText" lastClr="000000"/>
        </a:solidFill>
        <a:ln w="25400" cap="flat" cmpd="sng" algn="ctr">
          <a:solidFill>
            <a:sysClr val="windowText" lastClr="000000">
              <a:shade val="50000"/>
            </a:sys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28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absolute">
    <xdr:from>
      <xdr:col>6</xdr:col>
      <xdr:colOff>592228</xdr:colOff>
      <xdr:row>3</xdr:row>
      <xdr:rowOff>215153</xdr:rowOff>
    </xdr:from>
    <xdr:to>
      <xdr:col>8</xdr:col>
      <xdr:colOff>192227</xdr:colOff>
      <xdr:row>10</xdr:row>
      <xdr:rowOff>24203</xdr:rowOff>
    </xdr:to>
    <xdr:sp macro="" textlink="">
      <xdr:nvSpPr>
        <xdr:cNvPr id="5" name="Hexago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5830978" y="862853"/>
          <a:ext cx="1809799" cy="1256850"/>
        </a:xfrm>
        <a:prstGeom prst="hexagon">
          <a:avLst/>
        </a:prstGeom>
        <a:solidFill>
          <a:sysClr val="windowText" lastClr="000000"/>
        </a:solidFill>
        <a:ln w="25400" cap="flat" cmpd="sng" algn="ctr">
          <a:solidFill>
            <a:sysClr val="windowText" lastClr="000000">
              <a:shade val="50000"/>
            </a:sys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28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absolute">
    <xdr:from>
      <xdr:col>4</xdr:col>
      <xdr:colOff>557242</xdr:colOff>
      <xdr:row>17</xdr:row>
      <xdr:rowOff>343331</xdr:rowOff>
    </xdr:from>
    <xdr:to>
      <xdr:col>7</xdr:col>
      <xdr:colOff>433468</xdr:colOff>
      <xdr:row>24</xdr:row>
      <xdr:rowOff>28556</xdr:rowOff>
    </xdr:to>
    <xdr:sp macro="" textlink="">
      <xdr:nvSpPr>
        <xdr:cNvPr id="6" name="Hexago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4472017" y="3877106"/>
          <a:ext cx="1809801" cy="1256850"/>
        </a:xfrm>
        <a:prstGeom prst="hexagon">
          <a:avLst/>
        </a:prstGeom>
        <a:solidFill>
          <a:sysClr val="windowText" lastClr="000000"/>
        </a:solidFill>
        <a:ln w="25400" cap="flat" cmpd="sng" algn="ctr">
          <a:solidFill>
            <a:sysClr val="windowText" lastClr="000000">
              <a:shade val="50000"/>
            </a:sys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28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absolute">
    <xdr:from>
      <xdr:col>6</xdr:col>
      <xdr:colOff>561365</xdr:colOff>
      <xdr:row>16</xdr:row>
      <xdr:rowOff>58961</xdr:rowOff>
    </xdr:from>
    <xdr:to>
      <xdr:col>8</xdr:col>
      <xdr:colOff>156278</xdr:colOff>
      <xdr:row>21</xdr:row>
      <xdr:rowOff>77561</xdr:rowOff>
    </xdr:to>
    <xdr:sp macro="" textlink="">
      <xdr:nvSpPr>
        <xdr:cNvPr id="7" name="Hexagon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5800115" y="3326036"/>
          <a:ext cx="1804713" cy="1256850"/>
        </a:xfrm>
        <a:prstGeom prst="hexagon">
          <a:avLst/>
        </a:prstGeom>
        <a:solidFill>
          <a:sysClr val="windowText" lastClr="000000"/>
        </a:solidFill>
        <a:ln w="25400" cap="flat" cmpd="sng" algn="ctr">
          <a:solidFill>
            <a:sysClr val="windowText" lastClr="000000">
              <a:shade val="50000"/>
            </a:sys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28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absolute">
    <xdr:from>
      <xdr:col>2</xdr:col>
      <xdr:colOff>845594</xdr:colOff>
      <xdr:row>15</xdr:row>
      <xdr:rowOff>40778</xdr:rowOff>
    </xdr:from>
    <xdr:to>
      <xdr:col>5</xdr:col>
      <xdr:colOff>152186</xdr:colOff>
      <xdr:row>19</xdr:row>
      <xdr:rowOff>93110</xdr:rowOff>
    </xdr:to>
    <xdr:sp macro="" textlink="">
      <xdr:nvSpPr>
        <xdr:cNvPr id="8" name="Hexagon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3083969" y="3117353"/>
          <a:ext cx="1592592" cy="1081032"/>
        </a:xfrm>
        <a:prstGeom prst="hexagon">
          <a:avLst/>
        </a:prstGeom>
        <a:gradFill rotWithShape="1">
          <a:gsLst>
            <a:gs pos="0">
              <a:sysClr val="windowText" lastClr="000000">
                <a:shade val="51000"/>
                <a:satMod val="130000"/>
              </a:sysClr>
            </a:gs>
            <a:gs pos="80000">
              <a:sysClr val="windowText" lastClr="000000">
                <a:shade val="93000"/>
                <a:satMod val="130000"/>
              </a:sysClr>
            </a:gs>
            <a:gs pos="100000">
              <a:sysClr val="windowText" lastClr="000000">
                <a:shade val="94000"/>
                <a:satMod val="135000"/>
              </a:sys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4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absolute">
    <xdr:from>
      <xdr:col>1</xdr:col>
      <xdr:colOff>1185010</xdr:colOff>
      <xdr:row>12</xdr:row>
      <xdr:rowOff>148049</xdr:rowOff>
    </xdr:from>
    <xdr:to>
      <xdr:col>7</xdr:col>
      <xdr:colOff>109310</xdr:colOff>
      <xdr:row>17</xdr:row>
      <xdr:rowOff>190856</xdr:rowOff>
    </xdr:to>
    <xdr:sp macro="" textlink="">
      <xdr:nvSpPr>
        <xdr:cNvPr id="9" name="Hexagon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1794610" y="2643599"/>
          <a:ext cx="4163050" cy="1081032"/>
        </a:xfrm>
        <a:prstGeom prst="hexagon">
          <a:avLst/>
        </a:prstGeom>
        <a:gradFill rotWithShape="1">
          <a:gsLst>
            <a:gs pos="0">
              <a:sysClr val="windowText" lastClr="000000">
                <a:shade val="51000"/>
                <a:satMod val="130000"/>
              </a:sysClr>
            </a:gs>
            <a:gs pos="80000">
              <a:sysClr val="windowText" lastClr="000000">
                <a:shade val="93000"/>
                <a:satMod val="130000"/>
              </a:sysClr>
            </a:gs>
            <a:gs pos="100000">
              <a:sysClr val="windowText" lastClr="000000">
                <a:shade val="94000"/>
                <a:satMod val="135000"/>
              </a:sys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4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absolute">
    <xdr:from>
      <xdr:col>1</xdr:col>
      <xdr:colOff>1196880</xdr:colOff>
      <xdr:row>8</xdr:row>
      <xdr:rowOff>24159</xdr:rowOff>
    </xdr:from>
    <xdr:to>
      <xdr:col>7</xdr:col>
      <xdr:colOff>121180</xdr:colOff>
      <xdr:row>13</xdr:row>
      <xdr:rowOff>105066</xdr:rowOff>
    </xdr:to>
    <xdr:sp macro="" textlink="">
      <xdr:nvSpPr>
        <xdr:cNvPr id="10" name="Hexagon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1806480" y="1719609"/>
          <a:ext cx="4163050" cy="1081032"/>
        </a:xfrm>
        <a:prstGeom prst="hexagon">
          <a:avLst/>
        </a:prstGeom>
        <a:gradFill rotWithShape="1">
          <a:gsLst>
            <a:gs pos="0">
              <a:sysClr val="windowText" lastClr="000000">
                <a:shade val="51000"/>
                <a:satMod val="130000"/>
              </a:sysClr>
            </a:gs>
            <a:gs pos="80000">
              <a:sysClr val="windowText" lastClr="000000">
                <a:shade val="93000"/>
                <a:satMod val="130000"/>
              </a:sysClr>
            </a:gs>
            <a:gs pos="100000">
              <a:sysClr val="windowText" lastClr="000000">
                <a:shade val="94000"/>
                <a:satMod val="135000"/>
              </a:sys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4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absolute">
    <xdr:from>
      <xdr:col>2</xdr:col>
      <xdr:colOff>836035</xdr:colOff>
      <xdr:row>5</xdr:row>
      <xdr:rowOff>140403</xdr:rowOff>
    </xdr:from>
    <xdr:to>
      <xdr:col>5</xdr:col>
      <xdr:colOff>142627</xdr:colOff>
      <xdr:row>11</xdr:row>
      <xdr:rowOff>21285</xdr:rowOff>
    </xdr:to>
    <xdr:sp macro="" textlink="">
      <xdr:nvSpPr>
        <xdr:cNvPr id="11" name="Hexagon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3074410" y="1235778"/>
          <a:ext cx="1592592" cy="1081032"/>
        </a:xfrm>
        <a:prstGeom prst="hexagon">
          <a:avLst/>
        </a:prstGeom>
        <a:gradFill rotWithShape="1">
          <a:gsLst>
            <a:gs pos="0">
              <a:sysClr val="windowText" lastClr="000000">
                <a:shade val="51000"/>
                <a:satMod val="130000"/>
              </a:sysClr>
            </a:gs>
            <a:gs pos="80000">
              <a:sysClr val="windowText" lastClr="000000">
                <a:shade val="93000"/>
                <a:satMod val="130000"/>
              </a:sysClr>
            </a:gs>
            <a:gs pos="100000">
              <a:sysClr val="windowText" lastClr="000000">
                <a:shade val="94000"/>
                <a:satMod val="135000"/>
              </a:sys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4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absolute">
    <xdr:from>
      <xdr:col>4</xdr:col>
      <xdr:colOff>522407</xdr:colOff>
      <xdr:row>13</xdr:row>
      <xdr:rowOff>59226</xdr:rowOff>
    </xdr:from>
    <xdr:to>
      <xdr:col>7</xdr:col>
      <xdr:colOff>35316</xdr:colOff>
      <xdr:row>17</xdr:row>
      <xdr:rowOff>118776</xdr:rowOff>
    </xdr:to>
    <xdr:sp macro="" textlink="">
      <xdr:nvSpPr>
        <xdr:cNvPr id="12" name="Hexagon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4437182" y="2754801"/>
          <a:ext cx="1446484" cy="897750"/>
        </a:xfrm>
        <a:prstGeom prst="hexagon">
          <a:avLst/>
        </a:prstGeom>
        <a:gradFill rotWithShape="1">
          <a:gsLst>
            <a:gs pos="0">
              <a:srgbClr val="4BACC6">
                <a:shade val="51000"/>
                <a:satMod val="130000"/>
              </a:srgbClr>
            </a:gs>
            <a:gs pos="80000">
              <a:srgbClr val="4BACC6">
                <a:shade val="93000"/>
                <a:satMod val="130000"/>
              </a:srgbClr>
            </a:gs>
            <a:gs pos="100000">
              <a:srgbClr val="4BACC6">
                <a:shade val="94000"/>
                <a:satMod val="135000"/>
              </a:srgb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6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KPIs</a:t>
          </a:r>
        </a:p>
      </xdr:txBody>
    </xdr:sp>
    <xdr:clientData/>
  </xdr:twoCellAnchor>
  <xdr:twoCellAnchor editAs="absolute">
    <xdr:from>
      <xdr:col>4</xdr:col>
      <xdr:colOff>517178</xdr:colOff>
      <xdr:row>8</xdr:row>
      <xdr:rowOff>110399</xdr:rowOff>
    </xdr:from>
    <xdr:to>
      <xdr:col>7</xdr:col>
      <xdr:colOff>28731</xdr:colOff>
      <xdr:row>13</xdr:row>
      <xdr:rowOff>8024</xdr:rowOff>
    </xdr:to>
    <xdr:sp macro="" textlink="">
      <xdr:nvSpPr>
        <xdr:cNvPr id="13" name="Hexagon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4431953" y="1805849"/>
          <a:ext cx="1445128" cy="897750"/>
        </a:xfrm>
        <a:prstGeom prst="hexagon">
          <a:avLst/>
        </a:prstGeom>
        <a:gradFill rotWithShape="1">
          <a:gsLst>
            <a:gs pos="0">
              <a:srgbClr val="4BACC6">
                <a:shade val="51000"/>
                <a:satMod val="130000"/>
              </a:srgbClr>
            </a:gs>
            <a:gs pos="80000">
              <a:srgbClr val="4BACC6">
                <a:shade val="93000"/>
                <a:satMod val="130000"/>
              </a:srgbClr>
            </a:gs>
            <a:gs pos="100000">
              <a:srgbClr val="4BACC6">
                <a:shade val="94000"/>
                <a:satMod val="135000"/>
              </a:srgb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Inter-dependancies</a:t>
          </a:r>
        </a:p>
      </xdr:txBody>
    </xdr:sp>
    <xdr:clientData/>
  </xdr:twoCellAnchor>
  <xdr:twoCellAnchor editAs="absolute">
    <xdr:from>
      <xdr:col>3</xdr:col>
      <xdr:colOff>39346</xdr:colOff>
      <xdr:row>6</xdr:row>
      <xdr:rowOff>35389</xdr:rowOff>
    </xdr:from>
    <xdr:to>
      <xdr:col>5</xdr:col>
      <xdr:colOff>84298</xdr:colOff>
      <xdr:row>10</xdr:row>
      <xdr:rowOff>133039</xdr:rowOff>
    </xdr:to>
    <xdr:sp macro="" textlink="">
      <xdr:nvSpPr>
        <xdr:cNvPr id="14" name="Hexagon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3163546" y="1330789"/>
          <a:ext cx="1445127" cy="897750"/>
        </a:xfrm>
        <a:prstGeom prst="hexagon">
          <a:avLst/>
        </a:prstGeom>
        <a:gradFill rotWithShape="1">
          <a:gsLst>
            <a:gs pos="0">
              <a:srgbClr val="4BACC6">
                <a:shade val="51000"/>
                <a:satMod val="130000"/>
              </a:srgbClr>
            </a:gs>
            <a:gs pos="80000">
              <a:srgbClr val="4BACC6">
                <a:shade val="93000"/>
                <a:satMod val="130000"/>
              </a:srgbClr>
            </a:gs>
            <a:gs pos="100000">
              <a:srgbClr val="4BACC6">
                <a:shade val="94000"/>
                <a:satMod val="135000"/>
              </a:srgb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Roles</a:t>
          </a:r>
        </a:p>
      </xdr:txBody>
    </xdr:sp>
    <xdr:clientData/>
  </xdr:twoCellAnchor>
  <xdr:twoCellAnchor editAs="absolute">
    <xdr:from>
      <xdr:col>1</xdr:col>
      <xdr:colOff>1273328</xdr:colOff>
      <xdr:row>8</xdr:row>
      <xdr:rowOff>100898</xdr:rowOff>
    </xdr:from>
    <xdr:to>
      <xdr:col>3</xdr:col>
      <xdr:colOff>202499</xdr:colOff>
      <xdr:row>12</xdr:row>
      <xdr:rowOff>179498</xdr:rowOff>
    </xdr:to>
    <xdr:sp macro="" textlink="">
      <xdr:nvSpPr>
        <xdr:cNvPr id="15" name="Hexagon 1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1882928" y="1796348"/>
          <a:ext cx="1443771" cy="897750"/>
        </a:xfrm>
        <a:prstGeom prst="hexagon">
          <a:avLst/>
        </a:prstGeom>
        <a:gradFill rotWithShape="1">
          <a:gsLst>
            <a:gs pos="0">
              <a:srgbClr val="4BACC6">
                <a:shade val="51000"/>
                <a:satMod val="130000"/>
              </a:srgbClr>
            </a:gs>
            <a:gs pos="80000">
              <a:srgbClr val="4BACC6">
                <a:shade val="93000"/>
                <a:satMod val="130000"/>
              </a:srgbClr>
            </a:gs>
            <a:gs pos="100000">
              <a:srgbClr val="4BACC6">
                <a:shade val="94000"/>
                <a:satMod val="135000"/>
              </a:srgb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Charter</a:t>
          </a:r>
        </a:p>
      </xdr:txBody>
    </xdr:sp>
    <xdr:clientData/>
  </xdr:twoCellAnchor>
  <xdr:twoCellAnchor editAs="absolute">
    <xdr:from>
      <xdr:col>3</xdr:col>
      <xdr:colOff>28689</xdr:colOff>
      <xdr:row>15</xdr:row>
      <xdr:rowOff>165191</xdr:rowOff>
    </xdr:from>
    <xdr:to>
      <xdr:col>5</xdr:col>
      <xdr:colOff>81102</xdr:colOff>
      <xdr:row>19</xdr:row>
      <xdr:rowOff>34241</xdr:rowOff>
    </xdr:to>
    <xdr:sp macro="" textlink="">
      <xdr:nvSpPr>
        <xdr:cNvPr id="16" name="Hexagon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3152889" y="3241766"/>
          <a:ext cx="1452588" cy="897750"/>
        </a:xfrm>
        <a:prstGeom prst="hexagon">
          <a:avLst/>
        </a:prstGeom>
        <a:gradFill rotWithShape="1">
          <a:gsLst>
            <a:gs pos="0">
              <a:srgbClr val="4BACC6">
                <a:shade val="51000"/>
                <a:satMod val="130000"/>
              </a:srgbClr>
            </a:gs>
            <a:gs pos="80000">
              <a:srgbClr val="4BACC6">
                <a:shade val="93000"/>
                <a:satMod val="130000"/>
              </a:srgbClr>
            </a:gs>
            <a:gs pos="100000">
              <a:srgbClr val="4BACC6">
                <a:shade val="94000"/>
                <a:satMod val="135000"/>
              </a:srgb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Risks/Issues</a:t>
          </a:r>
        </a:p>
      </xdr:txBody>
    </xdr:sp>
    <xdr:clientData/>
  </xdr:twoCellAnchor>
  <xdr:twoCellAnchor editAs="absolute">
    <xdr:from>
      <xdr:col>3</xdr:col>
      <xdr:colOff>35078</xdr:colOff>
      <xdr:row>11</xdr:row>
      <xdr:rowOff>3266</xdr:rowOff>
    </xdr:from>
    <xdr:to>
      <xdr:col>5</xdr:col>
      <xdr:colOff>81048</xdr:colOff>
      <xdr:row>15</xdr:row>
      <xdr:rowOff>117227</xdr:rowOff>
    </xdr:to>
    <xdr:sp macro="" textlink="">
      <xdr:nvSpPr>
        <xdr:cNvPr id="17" name="Hexagon 1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3159278" y="2289266"/>
          <a:ext cx="1446145" cy="904536"/>
        </a:xfrm>
        <a:prstGeom prst="hexagon">
          <a:avLst/>
        </a:prstGeom>
        <a:ln/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Project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Plan</a:t>
          </a:r>
        </a:p>
      </xdr:txBody>
    </xdr:sp>
    <xdr:clientData/>
  </xdr:twoCellAnchor>
  <xdr:twoCellAnchor editAs="absolute">
    <xdr:from>
      <xdr:col>7</xdr:col>
      <xdr:colOff>141653</xdr:colOff>
      <xdr:row>16</xdr:row>
      <xdr:rowOff>227271</xdr:rowOff>
    </xdr:from>
    <xdr:to>
      <xdr:col>7</xdr:col>
      <xdr:colOff>1584066</xdr:colOff>
      <xdr:row>20</xdr:row>
      <xdr:rowOff>93582</xdr:rowOff>
    </xdr:to>
    <xdr:sp macro="" textlink="">
      <xdr:nvSpPr>
        <xdr:cNvPr id="19" name="Hexagon 1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5990003" y="3494346"/>
          <a:ext cx="1442413" cy="904536"/>
        </a:xfrm>
        <a:prstGeom prst="hexagon">
          <a:avLst/>
        </a:prstGeom>
        <a:gradFill rotWithShape="1">
          <a:gsLst>
            <a:gs pos="0">
              <a:srgbClr val="9BBB59">
                <a:shade val="51000"/>
                <a:satMod val="130000"/>
              </a:srgbClr>
            </a:gs>
            <a:gs pos="80000">
              <a:srgbClr val="9BBB59">
                <a:shade val="93000"/>
                <a:satMod val="130000"/>
              </a:srgbClr>
            </a:gs>
            <a:gs pos="100000">
              <a:srgbClr val="9BBB59">
                <a:shade val="94000"/>
                <a:satMod val="135000"/>
              </a:srgb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Finance</a:t>
          </a:r>
        </a:p>
      </xdr:txBody>
    </xdr:sp>
    <xdr:clientData/>
  </xdr:twoCellAnchor>
  <xdr:twoCellAnchor editAs="absolute">
    <xdr:from>
      <xdr:col>5</xdr:col>
      <xdr:colOff>134138</xdr:colOff>
      <xdr:row>1</xdr:row>
      <xdr:rowOff>247178</xdr:rowOff>
    </xdr:from>
    <xdr:to>
      <xdr:col>7</xdr:col>
      <xdr:colOff>263431</xdr:colOff>
      <xdr:row>6</xdr:row>
      <xdr:rowOff>53601</xdr:rowOff>
    </xdr:to>
    <xdr:sp macro="" textlink="">
      <xdr:nvSpPr>
        <xdr:cNvPr id="20" name="Hexagon 1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4658513" y="437678"/>
          <a:ext cx="1453268" cy="911323"/>
        </a:xfrm>
        <a:prstGeom prst="hexagon">
          <a:avLst/>
        </a:prstGeom>
        <a:gradFill rotWithShape="1">
          <a:gsLst>
            <a:gs pos="0">
              <a:srgbClr val="9BBB59">
                <a:shade val="51000"/>
                <a:satMod val="130000"/>
              </a:srgbClr>
            </a:gs>
            <a:gs pos="80000">
              <a:srgbClr val="9BBB59">
                <a:shade val="93000"/>
                <a:satMod val="130000"/>
              </a:srgbClr>
            </a:gs>
            <a:gs pos="100000">
              <a:srgbClr val="9BBB59">
                <a:shade val="94000"/>
                <a:satMod val="135000"/>
              </a:srgb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Gateway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Status</a:t>
          </a:r>
        </a:p>
      </xdr:txBody>
    </xdr:sp>
    <xdr:clientData/>
  </xdr:twoCellAnchor>
  <xdr:twoCellAnchor editAs="absolute">
    <xdr:from>
      <xdr:col>5</xdr:col>
      <xdr:colOff>146348</xdr:colOff>
      <xdr:row>18</xdr:row>
      <xdr:rowOff>132676</xdr:rowOff>
    </xdr:from>
    <xdr:to>
      <xdr:col>7</xdr:col>
      <xdr:colOff>269875</xdr:colOff>
      <xdr:row>23</xdr:row>
      <xdr:rowOff>39826</xdr:rowOff>
    </xdr:to>
    <xdr:sp macro="" textlink="">
      <xdr:nvSpPr>
        <xdr:cNvPr id="21" name="Hexagon 2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/>
      </xdr:nvSpPr>
      <xdr:spPr>
        <a:xfrm>
          <a:off x="4670723" y="4047451"/>
          <a:ext cx="1447502" cy="897750"/>
        </a:xfrm>
        <a:prstGeom prst="hexagon">
          <a:avLst/>
        </a:prstGeom>
        <a:gradFill rotWithShape="1">
          <a:gsLst>
            <a:gs pos="0">
              <a:srgbClr val="9BBB59">
                <a:shade val="51000"/>
                <a:satMod val="130000"/>
              </a:srgbClr>
            </a:gs>
            <a:gs pos="80000">
              <a:srgbClr val="9BBB59">
                <a:shade val="93000"/>
                <a:satMod val="130000"/>
              </a:srgbClr>
            </a:gs>
            <a:gs pos="100000">
              <a:srgbClr val="9BBB59">
                <a:shade val="94000"/>
                <a:satMod val="135000"/>
              </a:srgb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Action Log</a:t>
          </a:r>
        </a:p>
      </xdr:txBody>
    </xdr:sp>
    <xdr:clientData/>
  </xdr:twoCellAnchor>
  <xdr:twoCellAnchor editAs="absolute">
    <xdr:from>
      <xdr:col>1</xdr:col>
      <xdr:colOff>1267760</xdr:colOff>
      <xdr:row>13</xdr:row>
      <xdr:rowOff>68393</xdr:rowOff>
    </xdr:from>
    <xdr:to>
      <xdr:col>3</xdr:col>
      <xdr:colOff>209140</xdr:colOff>
      <xdr:row>17</xdr:row>
      <xdr:rowOff>127943</xdr:rowOff>
    </xdr:to>
    <xdr:sp macro="" textlink="">
      <xdr:nvSpPr>
        <xdr:cNvPr id="22" name="Hexagon 2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1877360" y="2763968"/>
          <a:ext cx="1455980" cy="897750"/>
        </a:xfrm>
        <a:prstGeom prst="hexagon">
          <a:avLst/>
        </a:prstGeom>
        <a:gradFill rotWithShape="1">
          <a:gsLst>
            <a:gs pos="0">
              <a:srgbClr val="C0504D">
                <a:shade val="51000"/>
                <a:satMod val="130000"/>
              </a:srgbClr>
            </a:gs>
            <a:gs pos="80000">
              <a:srgbClr val="C0504D">
                <a:shade val="93000"/>
                <a:satMod val="130000"/>
              </a:srgbClr>
            </a:gs>
            <a:gs pos="100000">
              <a:srgbClr val="C0504D">
                <a:shade val="94000"/>
                <a:satMod val="135000"/>
              </a:srgb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QPIA</a:t>
          </a:r>
        </a:p>
      </xdr:txBody>
    </xdr:sp>
    <xdr:clientData/>
  </xdr:twoCellAnchor>
  <xdr:twoCellAnchor editAs="absolute">
    <xdr:from>
      <xdr:col>7</xdr:col>
      <xdr:colOff>160871</xdr:colOff>
      <xdr:row>4</xdr:row>
      <xdr:rowOff>148938</xdr:rowOff>
    </xdr:from>
    <xdr:to>
      <xdr:col>8</xdr:col>
      <xdr:colOff>11563</xdr:colOff>
      <xdr:row>9</xdr:row>
      <xdr:rowOff>46563</xdr:rowOff>
    </xdr:to>
    <xdr:sp macro="" textlink="">
      <xdr:nvSpPr>
        <xdr:cNvPr id="23" name="Hexagon 22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/>
      </xdr:nvSpPr>
      <xdr:spPr>
        <a:xfrm>
          <a:off x="6009221" y="1044288"/>
          <a:ext cx="1450892" cy="897750"/>
        </a:xfrm>
        <a:prstGeom prst="hexagon">
          <a:avLst/>
        </a:prstGeom>
        <a:gradFill rotWithShape="1">
          <a:gsLst>
            <a:gs pos="0">
              <a:srgbClr val="9BBB59">
                <a:shade val="51000"/>
                <a:satMod val="130000"/>
              </a:srgbClr>
            </a:gs>
            <a:gs pos="80000">
              <a:srgbClr val="9BBB59">
                <a:shade val="93000"/>
                <a:satMod val="130000"/>
              </a:srgbClr>
            </a:gs>
            <a:gs pos="100000">
              <a:srgbClr val="9BBB59">
                <a:shade val="94000"/>
                <a:satMod val="135000"/>
              </a:srgb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txBody>
        <a:bodyPr vertOverflow="clip" horzOverflow="clip" lIns="72000" rIns="72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Highlight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Report Data</a:t>
          </a:r>
        </a:p>
      </xdr:txBody>
    </xdr:sp>
    <xdr:clientData/>
  </xdr:twoCellAnchor>
  <xdr:twoCellAnchor editAs="absolute">
    <xdr:from>
      <xdr:col>7</xdr:col>
      <xdr:colOff>122696</xdr:colOff>
      <xdr:row>9</xdr:row>
      <xdr:rowOff>164516</xdr:rowOff>
    </xdr:from>
    <xdr:to>
      <xdr:col>8</xdr:col>
      <xdr:colOff>250496</xdr:colOff>
      <xdr:row>16</xdr:row>
      <xdr:rowOff>157496</xdr:rowOff>
    </xdr:to>
    <xdr:sp macro="" textlink="">
      <xdr:nvSpPr>
        <xdr:cNvPr id="24" name="Hexagon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5971046" y="2059991"/>
          <a:ext cx="1728000" cy="1364580"/>
        </a:xfrm>
        <a:prstGeom prst="hexagon">
          <a:avLst/>
        </a:prstGeom>
        <a:solidFill>
          <a:sysClr val="windowText" lastClr="000000"/>
        </a:solidFill>
        <a:ln w="25400" cap="flat" cmpd="sng" algn="ctr">
          <a:solidFill>
            <a:sysClr val="windowText" lastClr="000000">
              <a:shade val="50000"/>
            </a:sys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PMO</a:t>
          </a:r>
        </a:p>
      </xdr:txBody>
    </xdr:sp>
    <xdr:clientData/>
  </xdr:twoCellAnchor>
  <xdr:twoCellAnchor editAs="absolute">
    <xdr:from>
      <xdr:col>2</xdr:col>
      <xdr:colOff>809625</xdr:colOff>
      <xdr:row>3</xdr:row>
      <xdr:rowOff>238125</xdr:rowOff>
    </xdr:from>
    <xdr:to>
      <xdr:col>4</xdr:col>
      <xdr:colOff>550518</xdr:colOff>
      <xdr:row>3</xdr:row>
      <xdr:rowOff>247426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CxnSpPr/>
      </xdr:nvCxnSpPr>
      <xdr:spPr>
        <a:xfrm flipH="1" flipV="1">
          <a:off x="3048000" y="885825"/>
          <a:ext cx="1417293" cy="9301"/>
        </a:xfrm>
        <a:prstGeom prst="line">
          <a:avLst/>
        </a:prstGeom>
        <a:noFill/>
        <a:ln w="38100" cap="flat" cmpd="sng" algn="ctr">
          <a:solidFill>
            <a:sysClr val="windowText" lastClr="000000"/>
          </a:solidFill>
          <a:prstDash val="lgDashDotDot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</xdr:cxnSp>
    <xdr:clientData/>
  </xdr:twoCellAnchor>
  <xdr:twoCellAnchor editAs="absolute">
    <xdr:from>
      <xdr:col>2</xdr:col>
      <xdr:colOff>657225</xdr:colOff>
      <xdr:row>21</xdr:row>
      <xdr:rowOff>54</xdr:rowOff>
    </xdr:from>
    <xdr:to>
      <xdr:col>4</xdr:col>
      <xdr:colOff>557242</xdr:colOff>
      <xdr:row>21</xdr:row>
      <xdr:rowOff>206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CxnSpPr>
          <a:stCxn id="6" idx="3"/>
        </xdr:cNvCxnSpPr>
      </xdr:nvCxnSpPr>
      <xdr:spPr>
        <a:xfrm flipH="1" flipV="1">
          <a:off x="2895600" y="4505379"/>
          <a:ext cx="1576417" cy="152"/>
        </a:xfrm>
        <a:prstGeom prst="line">
          <a:avLst/>
        </a:prstGeom>
        <a:noFill/>
        <a:ln w="38100" cap="flat" cmpd="sng" algn="ctr">
          <a:solidFill>
            <a:sysClr val="windowText" lastClr="000000"/>
          </a:solidFill>
          <a:prstDash val="lgDashDotDot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I5:O37" totalsRowShown="0" headerRowDxfId="27" dataDxfId="26">
  <autoFilter ref="I5:O37" xr:uid="{00000000-0009-0000-0100-000003000000}"/>
  <sortState xmlns:xlrd2="http://schemas.microsoft.com/office/spreadsheetml/2017/richdata2" ref="I6:O34">
    <sortCondition ref="O5:O34"/>
  </sortState>
  <tableColumns count="7">
    <tableColumn id="1" xr3:uid="{00000000-0010-0000-0000-000001000000}" name="Tab" dataDxfId="25"/>
    <tableColumn id="2" xr3:uid="{00000000-0010-0000-0000-000002000000}" name="Department" dataDxfId="24"/>
    <tableColumn id="3" xr3:uid="{00000000-0010-0000-0000-000003000000}" name="Populate" dataDxfId="23"/>
    <tableColumn id="4" xr3:uid="{00000000-0010-0000-0000-000004000000}" name="Update" dataDxfId="22"/>
    <tableColumn id="5" xr3:uid="{00000000-0010-0000-0000-000005000000}" name="Review" dataDxfId="21"/>
    <tableColumn id="6" xr3:uid="{00000000-0010-0000-0000-000006000000}" name="Type" dataDxfId="20"/>
    <tableColumn id="7" xr3:uid="{00000000-0010-0000-0000-000007000000}" name="Order" dataDxfId="19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>
    <tabColor rgb="FF00B0F0"/>
  </sheetPr>
  <dimension ref="B2:AC22"/>
  <sheetViews>
    <sheetView showGridLines="0" tabSelected="1" topLeftCell="A7" zoomScale="85" zoomScaleNormal="85" workbookViewId="0">
      <selection activeCell="Q12" sqref="Q12:R12"/>
    </sheetView>
  </sheetViews>
  <sheetFormatPr defaultColWidth="9.28515625" defaultRowHeight="15" x14ac:dyDescent="0.25"/>
  <cols>
    <col min="1" max="4" width="9.28515625" style="20"/>
    <col min="5" max="5" width="5" style="20" customWidth="1"/>
    <col min="6" max="6" width="6.28515625" style="20" customWidth="1"/>
    <col min="7" max="7" width="5.5703125" style="20" customWidth="1"/>
    <col min="8" max="8" width="4.5703125" style="20" customWidth="1"/>
    <col min="9" max="10" width="4.7109375" style="20" customWidth="1"/>
    <col min="11" max="18" width="9.28515625" style="20"/>
    <col min="19" max="20" width="0" style="20" hidden="1" customWidth="1"/>
    <col min="21" max="16384" width="9.28515625" style="20"/>
  </cols>
  <sheetData>
    <row r="2" spans="2:29" ht="26.25" x14ac:dyDescent="0.4">
      <c r="E2" s="18"/>
      <c r="F2" s="19" t="s">
        <v>0</v>
      </c>
      <c r="G2" s="83"/>
      <c r="H2" s="83"/>
      <c r="I2" s="83"/>
      <c r="J2" s="83"/>
      <c r="K2" s="83"/>
      <c r="L2" s="83"/>
      <c r="M2" s="46"/>
    </row>
    <row r="3" spans="2:29" ht="15.75" thickBot="1" x14ac:dyDescent="0.3"/>
    <row r="4" spans="2:29" ht="18.75" x14ac:dyDescent="0.25">
      <c r="B4" s="93" t="s">
        <v>1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5"/>
    </row>
    <row r="5" spans="2:29" x14ac:dyDescent="0.25">
      <c r="B5" s="96" t="s">
        <v>2</v>
      </c>
      <c r="C5" s="97"/>
      <c r="D5" s="97"/>
      <c r="E5" s="97"/>
      <c r="F5" s="97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7"/>
      <c r="T5" s="97"/>
      <c r="U5" s="98"/>
      <c r="V5" s="98"/>
      <c r="W5" s="98"/>
      <c r="X5" s="98"/>
      <c r="Y5" s="98"/>
      <c r="Z5" s="98"/>
      <c r="AA5" s="98"/>
      <c r="AB5" s="98"/>
      <c r="AC5" s="99"/>
    </row>
    <row r="6" spans="2:29" x14ac:dyDescent="0.25">
      <c r="B6" s="100" t="s">
        <v>3</v>
      </c>
      <c r="C6" s="101"/>
      <c r="D6" s="102"/>
      <c r="E6" s="103" t="s">
        <v>4</v>
      </c>
      <c r="F6" s="104"/>
      <c r="G6" s="104"/>
      <c r="H6" s="104"/>
      <c r="I6" s="104"/>
      <c r="J6" s="104"/>
      <c r="K6" s="105" t="s">
        <v>5</v>
      </c>
      <c r="L6" s="106"/>
      <c r="M6" s="105" t="s">
        <v>6</v>
      </c>
      <c r="N6" s="107"/>
      <c r="O6" s="105" t="s">
        <v>7</v>
      </c>
      <c r="P6" s="106"/>
      <c r="Q6" s="105" t="s">
        <v>8</v>
      </c>
      <c r="R6" s="157"/>
      <c r="S6" s="105" t="s">
        <v>9</v>
      </c>
      <c r="T6" s="158"/>
      <c r="U6" s="159" t="s">
        <v>10</v>
      </c>
      <c r="V6" s="160"/>
      <c r="W6" s="160"/>
      <c r="X6" s="160"/>
      <c r="Y6" s="160"/>
      <c r="Z6" s="160"/>
      <c r="AA6" s="160"/>
      <c r="AB6" s="160"/>
      <c r="AC6" s="161"/>
    </row>
    <row r="7" spans="2:29" ht="107.25" customHeight="1" x14ac:dyDescent="0.25">
      <c r="B7" s="121" t="s">
        <v>11</v>
      </c>
      <c r="C7" s="101"/>
      <c r="D7" s="102"/>
      <c r="E7" s="122" t="s">
        <v>12</v>
      </c>
      <c r="F7" s="123"/>
      <c r="G7" s="123"/>
      <c r="H7" s="123"/>
      <c r="I7" s="123"/>
      <c r="J7" s="123"/>
      <c r="K7" s="154"/>
      <c r="L7" s="155"/>
      <c r="M7" s="154"/>
      <c r="N7" s="156"/>
      <c r="O7" s="154"/>
      <c r="P7" s="155"/>
      <c r="Q7" s="149" t="str">
        <f>IF(K7="Positive","Green",IF(K7="Neutral","Blue",IF(M7="","",IFERROR(VLOOKUP(M7,LookupValues!$D$11:$I$16,O7+1,FALSE),""))))</f>
        <v/>
      </c>
      <c r="R7" s="106"/>
      <c r="S7" s="149" t="s">
        <v>13</v>
      </c>
      <c r="T7" s="162"/>
      <c r="U7" s="151"/>
      <c r="V7" s="152"/>
      <c r="W7" s="152"/>
      <c r="X7" s="152"/>
      <c r="Y7" s="152"/>
      <c r="Z7" s="152"/>
      <c r="AA7" s="152"/>
      <c r="AB7" s="152"/>
      <c r="AC7" s="153"/>
    </row>
    <row r="8" spans="2:29" ht="108" customHeight="1" x14ac:dyDescent="0.25">
      <c r="B8" s="121" t="s">
        <v>14</v>
      </c>
      <c r="C8" s="101"/>
      <c r="D8" s="102"/>
      <c r="E8" s="122" t="s">
        <v>15</v>
      </c>
      <c r="F8" s="123"/>
      <c r="G8" s="123"/>
      <c r="H8" s="123"/>
      <c r="I8" s="123"/>
      <c r="J8" s="123"/>
      <c r="K8" s="154"/>
      <c r="L8" s="155"/>
      <c r="M8" s="154"/>
      <c r="N8" s="156"/>
      <c r="O8" s="154"/>
      <c r="P8" s="155"/>
      <c r="Q8" s="149" t="str">
        <f>IF(K8="Positive","Green",IF(K8="Neutral","Blue",IF(M8="","",IFERROR(VLOOKUP(M8,LookupValues!$D$11:$I$16,O8+1,FALSE),""))))</f>
        <v/>
      </c>
      <c r="R8" s="106"/>
      <c r="S8" s="149" t="s">
        <v>16</v>
      </c>
      <c r="T8" s="150"/>
      <c r="U8" s="151"/>
      <c r="V8" s="152"/>
      <c r="W8" s="152"/>
      <c r="X8" s="152"/>
      <c r="Y8" s="152"/>
      <c r="Z8" s="152"/>
      <c r="AA8" s="152"/>
      <c r="AB8" s="152"/>
      <c r="AC8" s="153"/>
    </row>
    <row r="9" spans="2:29" ht="102.75" customHeight="1" x14ac:dyDescent="0.25">
      <c r="B9" s="121" t="s">
        <v>17</v>
      </c>
      <c r="C9" s="101"/>
      <c r="D9" s="102"/>
      <c r="E9" s="122" t="s">
        <v>18</v>
      </c>
      <c r="F9" s="123"/>
      <c r="G9" s="123"/>
      <c r="H9" s="123"/>
      <c r="I9" s="123"/>
      <c r="J9" s="123"/>
      <c r="K9" s="154"/>
      <c r="L9" s="155"/>
      <c r="M9" s="154"/>
      <c r="N9" s="156"/>
      <c r="O9" s="154"/>
      <c r="P9" s="155"/>
      <c r="Q9" s="149" t="str">
        <f>IF(K9="Positive","Green",IF(K9="Neutral","Blue",IF(M9="","",IFERROR(VLOOKUP(M9,LookupValues!$D$11:$I$16,O9+1,FALSE),""))))</f>
        <v/>
      </c>
      <c r="R9" s="106"/>
      <c r="S9" s="149" t="s">
        <v>16</v>
      </c>
      <c r="T9" s="150"/>
      <c r="U9" s="151"/>
      <c r="V9" s="152"/>
      <c r="W9" s="152"/>
      <c r="X9" s="152"/>
      <c r="Y9" s="152"/>
      <c r="Z9" s="152"/>
      <c r="AA9" s="152"/>
      <c r="AB9" s="152"/>
      <c r="AC9" s="153"/>
    </row>
    <row r="10" spans="2:29" ht="87" customHeight="1" x14ac:dyDescent="0.25">
      <c r="B10" s="121" t="s">
        <v>19</v>
      </c>
      <c r="C10" s="101"/>
      <c r="D10" s="102"/>
      <c r="E10" s="122" t="s">
        <v>20</v>
      </c>
      <c r="F10" s="123"/>
      <c r="G10" s="123"/>
      <c r="H10" s="123"/>
      <c r="I10" s="123"/>
      <c r="J10" s="123"/>
      <c r="K10" s="154"/>
      <c r="L10" s="155"/>
      <c r="M10" s="154"/>
      <c r="N10" s="156"/>
      <c r="O10" s="154"/>
      <c r="P10" s="155"/>
      <c r="Q10" s="149" t="str">
        <f>IF(K10="Positive","Green",IF(K10="Neutral","Blue",IF(M10="","",IFERROR(VLOOKUP(M10,LookupValues!$D$11:$I$16,O10+1,FALSE),""))))</f>
        <v/>
      </c>
      <c r="R10" s="106"/>
      <c r="S10" s="149" t="s">
        <v>16</v>
      </c>
      <c r="T10" s="150"/>
      <c r="U10" s="151"/>
      <c r="V10" s="152"/>
      <c r="W10" s="152"/>
      <c r="X10" s="152"/>
      <c r="Y10" s="152"/>
      <c r="Z10" s="152"/>
      <c r="AA10" s="152"/>
      <c r="AB10" s="152"/>
      <c r="AC10" s="153"/>
    </row>
    <row r="11" spans="2:29" ht="76.5" customHeight="1" x14ac:dyDescent="0.25">
      <c r="B11" s="121" t="s">
        <v>21</v>
      </c>
      <c r="C11" s="101"/>
      <c r="D11" s="102"/>
      <c r="E11" s="122" t="s">
        <v>22</v>
      </c>
      <c r="F11" s="123"/>
      <c r="G11" s="123"/>
      <c r="H11" s="123"/>
      <c r="I11" s="123"/>
      <c r="J11" s="123"/>
      <c r="K11" s="154"/>
      <c r="L11" s="155"/>
      <c r="M11" s="154"/>
      <c r="N11" s="156"/>
      <c r="O11" s="154"/>
      <c r="P11" s="155"/>
      <c r="Q11" s="149" t="str">
        <f>IF(K11="Positive","Green",IF(K11="Neutral","Blue",IF(M11="","",IFERROR(VLOOKUP(M11,LookupValues!$D$11:$I$16,O11+1,FALSE),""))))</f>
        <v/>
      </c>
      <c r="R11" s="106"/>
      <c r="S11" s="149" t="s">
        <v>16</v>
      </c>
      <c r="T11" s="150"/>
      <c r="U11" s="151"/>
      <c r="V11" s="152"/>
      <c r="W11" s="152"/>
      <c r="X11" s="152"/>
      <c r="Y11" s="152"/>
      <c r="Z11" s="152"/>
      <c r="AA11" s="152"/>
      <c r="AB11" s="152"/>
      <c r="AC11" s="153"/>
    </row>
    <row r="12" spans="2:29" ht="108" customHeight="1" x14ac:dyDescent="0.25">
      <c r="B12" s="121" t="s">
        <v>23</v>
      </c>
      <c r="C12" s="101"/>
      <c r="D12" s="102"/>
      <c r="E12" s="122" t="s">
        <v>24</v>
      </c>
      <c r="F12" s="123"/>
      <c r="G12" s="123"/>
      <c r="H12" s="123"/>
      <c r="I12" s="123"/>
      <c r="J12" s="123"/>
      <c r="K12" s="154"/>
      <c r="L12" s="155"/>
      <c r="M12" s="154"/>
      <c r="N12" s="156"/>
      <c r="O12" s="154"/>
      <c r="P12" s="155"/>
      <c r="Q12" s="149" t="str">
        <f>IF(K12="Positive","Green",IF(K12="Neutral","Blue",IF(M12="","",IFERROR(VLOOKUP(M12,LookupValues!$D$11:$I$16,O12+1,FALSE),""))))</f>
        <v/>
      </c>
      <c r="R12" s="106"/>
      <c r="S12" s="68"/>
      <c r="T12" s="69"/>
      <c r="U12" s="70"/>
      <c r="V12" s="66"/>
      <c r="W12" s="66"/>
      <c r="X12" s="66"/>
      <c r="Y12" s="66"/>
      <c r="Z12" s="66"/>
      <c r="AA12" s="66"/>
      <c r="AB12" s="66"/>
      <c r="AC12" s="67"/>
    </row>
    <row r="13" spans="2:29" ht="118.5" customHeight="1" x14ac:dyDescent="0.25">
      <c r="B13" s="121" t="s">
        <v>25</v>
      </c>
      <c r="C13" s="101"/>
      <c r="D13" s="102"/>
      <c r="E13" s="122" t="s">
        <v>26</v>
      </c>
      <c r="F13" s="123"/>
      <c r="G13" s="123"/>
      <c r="H13" s="123"/>
      <c r="I13" s="123"/>
      <c r="J13" s="123"/>
      <c r="K13" s="154"/>
      <c r="L13" s="155"/>
      <c r="M13" s="154"/>
      <c r="N13" s="156"/>
      <c r="O13" s="154"/>
      <c r="P13" s="155"/>
      <c r="Q13" s="149" t="str">
        <f>IF(K13="Positive","Green",IF(K13="Neutral","Blue",IF(M13="","",IFERROR(VLOOKUP(M13,LookupValues!$D$11:$I$16,O13+1,FALSE),""))))</f>
        <v/>
      </c>
      <c r="R13" s="106"/>
      <c r="S13" s="149" t="s">
        <v>16</v>
      </c>
      <c r="T13" s="150"/>
      <c r="U13" s="151"/>
      <c r="V13" s="152"/>
      <c r="W13" s="152"/>
      <c r="X13" s="152"/>
      <c r="Y13" s="152"/>
      <c r="Z13" s="152"/>
      <c r="AA13" s="152"/>
      <c r="AB13" s="152"/>
      <c r="AC13" s="153"/>
    </row>
    <row r="14" spans="2:29" ht="15.75" thickBot="1" x14ac:dyDescent="0.3">
      <c r="B14" s="132" t="s">
        <v>27</v>
      </c>
      <c r="C14" s="133"/>
      <c r="D14" s="133"/>
      <c r="E14" s="127" t="s">
        <v>28</v>
      </c>
      <c r="F14" s="128"/>
      <c r="G14" s="129"/>
      <c r="H14" s="134"/>
      <c r="I14" s="135"/>
      <c r="J14" s="136"/>
      <c r="K14" s="137" t="s">
        <v>29</v>
      </c>
      <c r="L14" s="133"/>
      <c r="M14" s="133"/>
      <c r="N14" s="127" t="s">
        <v>28</v>
      </c>
      <c r="O14" s="128"/>
      <c r="P14" s="129"/>
      <c r="Q14" s="134" t="s">
        <v>30</v>
      </c>
      <c r="R14" s="135"/>
      <c r="S14" s="135"/>
      <c r="T14" s="135"/>
      <c r="U14" s="136"/>
      <c r="V14" s="127" t="s">
        <v>28</v>
      </c>
      <c r="W14" s="128"/>
      <c r="X14" s="129"/>
      <c r="Y14" s="134"/>
      <c r="Z14" s="135"/>
      <c r="AA14" s="135"/>
      <c r="AB14" s="135"/>
      <c r="AC14" s="138"/>
    </row>
    <row r="15" spans="2:29" ht="18.75" x14ac:dyDescent="0.25">
      <c r="B15" s="139" t="s">
        <v>31</v>
      </c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1"/>
    </row>
    <row r="16" spans="2:29" ht="15.75" x14ac:dyDescent="0.25">
      <c r="B16" s="142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4"/>
    </row>
    <row r="17" spans="2:29" ht="18.75" x14ac:dyDescent="0.3">
      <c r="B17" s="90" t="s">
        <v>32</v>
      </c>
      <c r="C17" s="91"/>
      <c r="D17" s="91"/>
      <c r="E17" s="92"/>
      <c r="F17" s="92"/>
      <c r="G17" s="92"/>
      <c r="H17" s="92"/>
      <c r="I17" s="21"/>
      <c r="J17" s="22"/>
      <c r="K17" s="92" t="s">
        <v>33</v>
      </c>
      <c r="L17" s="92"/>
      <c r="M17" s="92"/>
      <c r="N17" s="92"/>
      <c r="O17" s="92"/>
      <c r="P17" s="130" t="s">
        <v>34</v>
      </c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1"/>
    </row>
    <row r="18" spans="2:29" x14ac:dyDescent="0.25">
      <c r="B18" s="84" t="s">
        <v>35</v>
      </c>
      <c r="C18" s="85"/>
      <c r="D18" s="86"/>
      <c r="E18" s="87"/>
      <c r="F18" s="88"/>
      <c r="G18" s="88"/>
      <c r="H18" s="88"/>
      <c r="I18" s="88"/>
      <c r="J18" s="89"/>
      <c r="K18" s="23"/>
      <c r="L18" s="87"/>
      <c r="M18" s="88"/>
      <c r="N18" s="89"/>
      <c r="O18" s="23"/>
      <c r="P18" s="108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10"/>
    </row>
    <row r="19" spans="2:29" ht="45" customHeight="1" x14ac:dyDescent="0.25">
      <c r="B19" s="117" t="s">
        <v>36</v>
      </c>
      <c r="C19" s="118"/>
      <c r="D19" s="119"/>
      <c r="E19" s="145"/>
      <c r="F19" s="145"/>
      <c r="G19" s="145"/>
      <c r="H19" s="145"/>
      <c r="I19" s="145"/>
      <c r="J19" s="145"/>
      <c r="K19" s="23"/>
      <c r="L19" s="146" t="s">
        <v>28</v>
      </c>
      <c r="M19" s="147"/>
      <c r="N19" s="148"/>
      <c r="O19" s="23"/>
      <c r="P19" s="111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3"/>
    </row>
    <row r="20" spans="2:29" x14ac:dyDescent="0.25">
      <c r="B20" s="24"/>
      <c r="C20" s="23"/>
      <c r="D20" s="23"/>
      <c r="E20" s="25"/>
      <c r="F20" s="25"/>
      <c r="G20" s="25"/>
      <c r="H20" s="25"/>
      <c r="I20" s="25"/>
      <c r="J20" s="25"/>
      <c r="K20" s="23"/>
      <c r="L20" s="120"/>
      <c r="M20" s="120"/>
      <c r="N20" s="120"/>
      <c r="O20" s="23"/>
      <c r="P20" s="111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3"/>
    </row>
    <row r="21" spans="2:29" x14ac:dyDescent="0.25">
      <c r="B21" s="84" t="s">
        <v>37</v>
      </c>
      <c r="C21" s="85"/>
      <c r="D21" s="86"/>
      <c r="E21" s="87"/>
      <c r="F21" s="88"/>
      <c r="G21" s="88"/>
      <c r="H21" s="88"/>
      <c r="I21" s="88"/>
      <c r="J21" s="89"/>
      <c r="K21" s="23"/>
      <c r="L21" s="87"/>
      <c r="M21" s="88"/>
      <c r="N21" s="89"/>
      <c r="O21" s="23"/>
      <c r="P21" s="111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3"/>
    </row>
    <row r="22" spans="2:29" ht="45" customHeight="1" thickBot="1" x14ac:dyDescent="0.3">
      <c r="B22" s="124" t="s">
        <v>36</v>
      </c>
      <c r="C22" s="125"/>
      <c r="D22" s="125"/>
      <c r="E22" s="126"/>
      <c r="F22" s="126"/>
      <c r="G22" s="126"/>
      <c r="H22" s="126"/>
      <c r="I22" s="126"/>
      <c r="J22" s="126"/>
      <c r="K22" s="26"/>
      <c r="L22" s="127" t="s">
        <v>28</v>
      </c>
      <c r="M22" s="128"/>
      <c r="N22" s="129"/>
      <c r="O22" s="26"/>
      <c r="P22" s="114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6"/>
    </row>
  </sheetData>
  <mergeCells count="92">
    <mergeCell ref="O12:P12"/>
    <mergeCell ref="Q12:R12"/>
    <mergeCell ref="O6:P6"/>
    <mergeCell ref="Q6:R6"/>
    <mergeCell ref="S6:T6"/>
    <mergeCell ref="U6:AC6"/>
    <mergeCell ref="S7:T7"/>
    <mergeCell ref="U7:AC7"/>
    <mergeCell ref="Q8:R8"/>
    <mergeCell ref="S8:T8"/>
    <mergeCell ref="U8:AC8"/>
    <mergeCell ref="B7:D7"/>
    <mergeCell ref="E7:J7"/>
    <mergeCell ref="K7:L7"/>
    <mergeCell ref="M7:N7"/>
    <mergeCell ref="O7:P7"/>
    <mergeCell ref="Q7:R7"/>
    <mergeCell ref="B8:D8"/>
    <mergeCell ref="E8:J8"/>
    <mergeCell ref="K8:L8"/>
    <mergeCell ref="M8:N8"/>
    <mergeCell ref="O8:P8"/>
    <mergeCell ref="S9:T9"/>
    <mergeCell ref="U9:AC9"/>
    <mergeCell ref="B10:D10"/>
    <mergeCell ref="E10:J10"/>
    <mergeCell ref="K10:L10"/>
    <mergeCell ref="M10:N10"/>
    <mergeCell ref="O10:P10"/>
    <mergeCell ref="Q10:R10"/>
    <mergeCell ref="S10:T10"/>
    <mergeCell ref="U10:AC10"/>
    <mergeCell ref="B9:D9"/>
    <mergeCell ref="E9:J9"/>
    <mergeCell ref="K9:L9"/>
    <mergeCell ref="M9:N9"/>
    <mergeCell ref="O9:P9"/>
    <mergeCell ref="Q9:R9"/>
    <mergeCell ref="S11:T11"/>
    <mergeCell ref="U11:AC11"/>
    <mergeCell ref="B13:D13"/>
    <mergeCell ref="E13:J13"/>
    <mergeCell ref="K13:L13"/>
    <mergeCell ref="M13:N13"/>
    <mergeCell ref="O13:P13"/>
    <mergeCell ref="Q13:R13"/>
    <mergeCell ref="S13:T13"/>
    <mergeCell ref="U13:AC13"/>
    <mergeCell ref="B11:D11"/>
    <mergeCell ref="E11:J11"/>
    <mergeCell ref="K11:L11"/>
    <mergeCell ref="M11:N11"/>
    <mergeCell ref="O11:P11"/>
    <mergeCell ref="Q11:R11"/>
    <mergeCell ref="P17:AC17"/>
    <mergeCell ref="B14:D14"/>
    <mergeCell ref="E14:G14"/>
    <mergeCell ref="H14:J14"/>
    <mergeCell ref="K14:M14"/>
    <mergeCell ref="N14:P14"/>
    <mergeCell ref="V14:X14"/>
    <mergeCell ref="Y14:AC14"/>
    <mergeCell ref="B15:AC15"/>
    <mergeCell ref="B16:AC16"/>
    <mergeCell ref="Q14:U14"/>
    <mergeCell ref="E21:J21"/>
    <mergeCell ref="L21:N21"/>
    <mergeCell ref="B12:D12"/>
    <mergeCell ref="E12:J12"/>
    <mergeCell ref="B22:D22"/>
    <mergeCell ref="E22:J22"/>
    <mergeCell ref="L22:N22"/>
    <mergeCell ref="E19:J19"/>
    <mergeCell ref="L19:N19"/>
    <mergeCell ref="K12:L12"/>
    <mergeCell ref="M12:N12"/>
    <mergeCell ref="G2:L2"/>
    <mergeCell ref="B18:D18"/>
    <mergeCell ref="E18:J18"/>
    <mergeCell ref="L18:N18"/>
    <mergeCell ref="B17:H17"/>
    <mergeCell ref="K17:O17"/>
    <mergeCell ref="B4:AC4"/>
    <mergeCell ref="B5:AC5"/>
    <mergeCell ref="B6:D6"/>
    <mergeCell ref="E6:J6"/>
    <mergeCell ref="K6:L6"/>
    <mergeCell ref="M6:N6"/>
    <mergeCell ref="P18:AC22"/>
    <mergeCell ref="B19:D19"/>
    <mergeCell ref="L20:N20"/>
    <mergeCell ref="B21:D21"/>
  </mergeCells>
  <conditionalFormatting sqref="Q7:Q13">
    <cfRule type="cellIs" dxfId="4" priority="2" operator="equal">
      <formula>"Yellow"</formula>
    </cfRule>
    <cfRule type="cellIs" dxfId="3" priority="3" operator="equal">
      <formula>"Orange"</formula>
    </cfRule>
    <cfRule type="cellIs" dxfId="2" priority="4" operator="equal">
      <formula>"Red"</formula>
    </cfRule>
    <cfRule type="cellIs" dxfId="1" priority="5" operator="equal">
      <formula>"Green"</formula>
    </cfRule>
  </conditionalFormatting>
  <conditionalFormatting sqref="Q7:R13">
    <cfRule type="cellIs" dxfId="0" priority="1" operator="equal">
      <formula>"Blue"</formula>
    </cfRule>
  </conditionalFormatting>
  <dataValidations xWindow="624" yWindow="480" count="2">
    <dataValidation type="list" allowBlank="1" showInputMessage="1" showErrorMessage="1" prompt="If adverse selected, score the impact, likeihood.  If the Rating is RED insert Yes for full assessment." sqref="K7:L13" xr:uid="{00000000-0002-0000-0000-000000000000}">
      <formula1>"Positive, Neutral, Adverse"</formula1>
    </dataValidation>
    <dataValidation type="list" allowBlank="1" showInputMessage="1" showErrorMessage="1" sqref="S7:T13" xr:uid="{00000000-0002-0000-0000-000001000000}">
      <formula1>"Yes, No"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624" yWindow="480" count="2">
        <x14:dataValidation type="list" allowBlank="1" showInputMessage="1" showErrorMessage="1" error="Please select the value from the drop down list.  The the value is not represented in the list please contact the PMO administration team." promptTitle="Likelihood" prompt="1 - Rare_x000a_2 - Unlikely_x000a_3 - Possible_x000a_4 - Likely_x000a_5 - Almost certain" xr:uid="{00000000-0002-0000-0000-000002000000}">
          <x14:formula1>
            <xm:f>LookupValues!$C$12:$C$17</xm:f>
          </x14:formula1>
          <xm:sqref>O7:O13</xm:sqref>
        </x14:dataValidation>
        <x14:dataValidation type="list" allowBlank="1" showInputMessage="1" showErrorMessage="1" error="Please select from the drop down list only.  If the value is not represented in the list please contact the PMO administration team." promptTitle="Impact" prompt="1 - Insignificant_x000a_2 - Minor_x000a_3 - Moderate_x000a_4 - Major_x000a_5 - Extreme" xr:uid="{00000000-0002-0000-0000-000003000000}">
          <x14:formula1>
            <xm:f>LookupValues!$B$12:$B$17</xm:f>
          </x14:formula1>
          <xm:sqref>M7:N13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AA43"/>
  <sheetViews>
    <sheetView showGridLines="0" workbookViewId="0">
      <selection activeCell="K16" sqref="K16"/>
    </sheetView>
  </sheetViews>
  <sheetFormatPr defaultRowHeight="15" x14ac:dyDescent="0.25"/>
  <cols>
    <col min="12" max="12" width="8.85546875" customWidth="1"/>
  </cols>
  <sheetData>
    <row r="1" spans="2:27" ht="15.75" thickBot="1" x14ac:dyDescent="0.3"/>
    <row r="2" spans="2:27" ht="27" thickBot="1" x14ac:dyDescent="0.45">
      <c r="B2" s="62" t="s">
        <v>38</v>
      </c>
      <c r="C2" s="63"/>
      <c r="D2" s="64"/>
      <c r="E2" s="65"/>
    </row>
    <row r="3" spans="2:27" ht="15.75" thickBot="1" x14ac:dyDescent="0.3"/>
    <row r="4" spans="2:27" x14ac:dyDescent="0.25">
      <c r="M4" s="4"/>
      <c r="N4" s="5"/>
      <c r="O4" s="5"/>
      <c r="P4" s="5"/>
      <c r="Q4" s="5"/>
      <c r="R4" s="5"/>
      <c r="S4" s="6"/>
    </row>
    <row r="5" spans="2:27" x14ac:dyDescent="0.25">
      <c r="M5" s="58"/>
      <c r="S5" s="7"/>
    </row>
    <row r="6" spans="2:27" ht="21" x14ac:dyDescent="0.35">
      <c r="M6" s="58"/>
      <c r="N6" s="169" t="s">
        <v>39</v>
      </c>
      <c r="O6" s="169"/>
      <c r="P6" s="169"/>
      <c r="Q6" s="169"/>
      <c r="R6" s="169"/>
      <c r="S6" s="170"/>
    </row>
    <row r="7" spans="2:27" ht="15.75" thickBot="1" x14ac:dyDescent="0.3">
      <c r="M7" s="58"/>
      <c r="N7" s="59"/>
      <c r="O7" s="59"/>
      <c r="P7" s="59"/>
      <c r="Q7" s="59"/>
      <c r="S7" s="7"/>
    </row>
    <row r="8" spans="2:27" ht="28.15" customHeight="1" thickBot="1" x14ac:dyDescent="0.3">
      <c r="M8" s="58"/>
      <c r="N8" s="163" t="s">
        <v>40</v>
      </c>
      <c r="O8" s="163"/>
      <c r="P8" s="166"/>
      <c r="Q8" s="167"/>
      <c r="S8" s="7"/>
    </row>
    <row r="9" spans="2:27" ht="16.5" thickBot="1" x14ac:dyDescent="0.3">
      <c r="M9" s="58"/>
      <c r="N9" s="60"/>
      <c r="O9" s="60"/>
      <c r="P9" s="59"/>
      <c r="Q9" s="59"/>
      <c r="S9" s="7"/>
    </row>
    <row r="10" spans="2:27" ht="28.9" customHeight="1" thickBot="1" x14ac:dyDescent="0.3">
      <c r="M10" s="58"/>
      <c r="N10" s="164" t="s">
        <v>41</v>
      </c>
      <c r="O10" s="165"/>
      <c r="P10" s="166"/>
      <c r="Q10" s="167"/>
      <c r="S10" s="7"/>
      <c r="Z10" s="163"/>
      <c r="AA10" s="163"/>
    </row>
    <row r="11" spans="2:27" x14ac:dyDescent="0.25">
      <c r="M11" s="58"/>
      <c r="S11" s="7"/>
    </row>
    <row r="12" spans="2:27" ht="15.75" thickBot="1" x14ac:dyDescent="0.3">
      <c r="M12" s="58"/>
      <c r="S12" s="7"/>
    </row>
    <row r="13" spans="2:27" ht="29.45" customHeight="1" thickBot="1" x14ac:dyDescent="0.3">
      <c r="M13" s="58"/>
      <c r="N13" s="61" t="s">
        <v>42</v>
      </c>
      <c r="P13" s="166"/>
      <c r="Q13" s="167"/>
      <c r="S13" s="7"/>
    </row>
    <row r="14" spans="2:27" x14ac:dyDescent="0.25">
      <c r="M14" s="58"/>
      <c r="S14" s="7"/>
    </row>
    <row r="15" spans="2:27" x14ac:dyDescent="0.25">
      <c r="M15" s="58"/>
      <c r="S15" s="7"/>
    </row>
    <row r="16" spans="2:27" x14ac:dyDescent="0.25">
      <c r="M16" s="58"/>
      <c r="S16" s="7"/>
    </row>
    <row r="17" spans="2:20" ht="15.75" thickBot="1" x14ac:dyDescent="0.3">
      <c r="M17" s="8"/>
      <c r="N17" s="9"/>
      <c r="O17" s="9"/>
      <c r="P17" s="9"/>
      <c r="Q17" s="9"/>
      <c r="R17" s="9"/>
      <c r="S17" s="10"/>
    </row>
    <row r="20" spans="2:20" ht="80.45" customHeight="1" x14ac:dyDescent="0.25">
      <c r="L20" s="168" t="s">
        <v>43</v>
      </c>
      <c r="M20" s="168"/>
      <c r="N20" s="168"/>
      <c r="O20" s="168"/>
      <c r="P20" s="168"/>
      <c r="Q20" s="168"/>
      <c r="R20" s="168"/>
      <c r="S20" s="168"/>
      <c r="T20" s="168"/>
    </row>
    <row r="26" spans="2:20" hidden="1" x14ac:dyDescent="0.25"/>
    <row r="27" spans="2:20" hidden="1" x14ac:dyDescent="0.25">
      <c r="B27" t="s">
        <v>44</v>
      </c>
      <c r="E27" t="s">
        <v>45</v>
      </c>
      <c r="H27">
        <v>1</v>
      </c>
      <c r="J27" t="s">
        <v>46</v>
      </c>
    </row>
    <row r="28" spans="2:20" hidden="1" x14ac:dyDescent="0.25">
      <c r="B28" t="s">
        <v>47</v>
      </c>
      <c r="E28" t="s">
        <v>48</v>
      </c>
      <c r="H28">
        <v>2</v>
      </c>
      <c r="J28" t="s">
        <v>46</v>
      </c>
    </row>
    <row r="29" spans="2:20" hidden="1" x14ac:dyDescent="0.25">
      <c r="B29" t="s">
        <v>49</v>
      </c>
      <c r="E29" t="s">
        <v>50</v>
      </c>
      <c r="H29">
        <v>3</v>
      </c>
      <c r="J29" t="s">
        <v>46</v>
      </c>
    </row>
    <row r="30" spans="2:20" hidden="1" x14ac:dyDescent="0.25">
      <c r="B30" t="s">
        <v>51</v>
      </c>
      <c r="E30" t="s">
        <v>52</v>
      </c>
      <c r="H30">
        <v>4</v>
      </c>
    </row>
    <row r="31" spans="2:20" hidden="1" x14ac:dyDescent="0.25">
      <c r="B31" t="s">
        <v>53</v>
      </c>
      <c r="E31" t="s">
        <v>54</v>
      </c>
      <c r="H31">
        <v>5</v>
      </c>
    </row>
    <row r="32" spans="2:20" hidden="1" x14ac:dyDescent="0.25">
      <c r="H32">
        <v>6</v>
      </c>
    </row>
    <row r="33" spans="8:8" hidden="1" x14ac:dyDescent="0.25">
      <c r="H33">
        <v>8</v>
      </c>
    </row>
    <row r="34" spans="8:8" hidden="1" x14ac:dyDescent="0.25">
      <c r="H34">
        <v>9</v>
      </c>
    </row>
    <row r="35" spans="8:8" hidden="1" x14ac:dyDescent="0.25">
      <c r="H35">
        <v>10</v>
      </c>
    </row>
    <row r="36" spans="8:8" hidden="1" x14ac:dyDescent="0.25">
      <c r="H36">
        <v>12</v>
      </c>
    </row>
    <row r="37" spans="8:8" hidden="1" x14ac:dyDescent="0.25">
      <c r="H37">
        <v>15</v>
      </c>
    </row>
    <row r="38" spans="8:8" hidden="1" x14ac:dyDescent="0.25">
      <c r="H38">
        <v>16</v>
      </c>
    </row>
    <row r="39" spans="8:8" hidden="1" x14ac:dyDescent="0.25">
      <c r="H39">
        <v>20</v>
      </c>
    </row>
    <row r="40" spans="8:8" hidden="1" x14ac:dyDescent="0.25">
      <c r="H40">
        <v>25</v>
      </c>
    </row>
    <row r="41" spans="8:8" hidden="1" x14ac:dyDescent="0.25"/>
    <row r="42" spans="8:8" hidden="1" x14ac:dyDescent="0.25"/>
    <row r="43" spans="8:8" hidden="1" x14ac:dyDescent="0.25"/>
  </sheetData>
  <mergeCells count="8">
    <mergeCell ref="Z10:AA10"/>
    <mergeCell ref="N10:O10"/>
    <mergeCell ref="P13:Q13"/>
    <mergeCell ref="L20:T20"/>
    <mergeCell ref="N6:S6"/>
    <mergeCell ref="N8:O8"/>
    <mergeCell ref="P8:Q8"/>
    <mergeCell ref="P10:Q10"/>
  </mergeCells>
  <conditionalFormatting sqref="H27:H29">
    <cfRule type="colorScale" priority="14">
      <colorScale>
        <cfvo type="num" val="$H$27"/>
        <cfvo type="num" val="&quot;0+$H$29&quot;"/>
        <color rgb="FF00FF00"/>
        <color rgb="FF66FF66"/>
      </colorScale>
    </cfRule>
    <cfRule type="cellIs" priority="19" operator="between">
      <formula>1</formula>
      <formula>3</formula>
    </cfRule>
    <cfRule type="colorScale" priority="20">
      <colorScale>
        <cfvo type="num" val="1"/>
        <cfvo type="num" val="3"/>
        <color rgb="FF66FF66"/>
        <color rgb="FF00FF00"/>
      </colorScale>
    </cfRule>
    <cfRule type="colorScale" priority="21">
      <colorScale>
        <cfvo type="min"/>
        <cfvo type="max"/>
        <color rgb="FF66FF66"/>
        <color rgb="FF00FF00"/>
      </colorScale>
    </cfRule>
    <cfRule type="colorScale" priority="22">
      <colorScale>
        <cfvo type="min"/>
        <cfvo type="max"/>
        <color rgb="FF66FF66"/>
        <color rgb="FF00FF00"/>
      </colorScale>
    </cfRule>
  </conditionalFormatting>
  <conditionalFormatting sqref="K13">
    <cfRule type="cellIs" dxfId="18" priority="11" operator="between">
      <formula>8</formula>
      <formula>12</formula>
    </cfRule>
  </conditionalFormatting>
  <conditionalFormatting sqref="P10:Q10">
    <cfRule type="cellIs" dxfId="17" priority="1" operator="between">
      <formula>15</formula>
      <formula>25</formula>
    </cfRule>
    <cfRule type="cellIs" dxfId="16" priority="2" operator="between">
      <formula>8</formula>
      <formula>12</formula>
    </cfRule>
    <cfRule type="cellIs" dxfId="15" priority="3" operator="between">
      <formula>4</formula>
      <formula>6</formula>
    </cfRule>
    <cfRule type="cellIs" dxfId="14" priority="4" operator="between">
      <formula>1</formula>
      <formula>3</formula>
    </cfRule>
  </conditionalFormatting>
  <conditionalFormatting sqref="P13:Q13">
    <cfRule type="cellIs" dxfId="13" priority="9" operator="between">
      <formula>15</formula>
      <formula>25</formula>
    </cfRule>
    <cfRule type="cellIs" dxfId="12" priority="10" operator="between">
      <formula>8</formula>
      <formula>12</formula>
    </cfRule>
    <cfRule type="cellIs" dxfId="11" priority="12" operator="between">
      <formula>1</formula>
      <formula>3</formula>
    </cfRule>
    <cfRule type="cellIs" dxfId="10" priority="13" operator="between">
      <formula>4</formula>
      <formula>6</formula>
    </cfRule>
  </conditionalFormatting>
  <dataValidations count="3">
    <dataValidation type="list" allowBlank="1" showInputMessage="1" showErrorMessage="1" sqref="P10:Q10" xr:uid="{00000000-0002-0000-0100-000000000000}">
      <formula1>$B$27:$B$31</formula1>
    </dataValidation>
    <dataValidation type="list" allowBlank="1" showInputMessage="1" showErrorMessage="1" sqref="P8:Q8" xr:uid="{00000000-0002-0000-0100-000001000000}">
      <formula1>$E$27:$E$31</formula1>
    </dataValidation>
    <dataValidation type="list" allowBlank="1" showInputMessage="1" showErrorMessage="1" sqref="P13:Q13" xr:uid="{00000000-0002-0000-0100-000002000000}">
      <formula1>$H$27:$H$40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0000"/>
  </sheetPr>
  <dimension ref="B4:X37"/>
  <sheetViews>
    <sheetView showGridLines="0" workbookViewId="0">
      <selection activeCell="C32" sqref="C32"/>
    </sheetView>
  </sheetViews>
  <sheetFormatPr defaultRowHeight="15" x14ac:dyDescent="0.25"/>
  <cols>
    <col min="5" max="5" width="11.5703125" customWidth="1"/>
    <col min="9" max="9" width="20.28515625" bestFit="1" customWidth="1"/>
    <col min="18" max="18" width="20.28515625" bestFit="1" customWidth="1"/>
  </cols>
  <sheetData>
    <row r="4" spans="2:24" ht="15.75" thickBot="1" x14ac:dyDescent="0.3">
      <c r="B4" s="174" t="s">
        <v>55</v>
      </c>
      <c r="C4" s="174"/>
      <c r="D4" s="174"/>
      <c r="E4" s="174"/>
      <c r="F4" s="174"/>
      <c r="G4" s="174"/>
      <c r="R4" s="48" t="s">
        <v>56</v>
      </c>
      <c r="S4" s="49" t="s">
        <v>57</v>
      </c>
      <c r="T4" s="49" t="s">
        <v>58</v>
      </c>
      <c r="U4" s="49" t="s">
        <v>59</v>
      </c>
      <c r="V4" s="49" t="s">
        <v>60</v>
      </c>
      <c r="W4" s="50" t="s">
        <v>61</v>
      </c>
      <c r="X4" s="51" t="s">
        <v>62</v>
      </c>
    </row>
    <row r="5" spans="2:24" x14ac:dyDescent="0.25">
      <c r="B5" s="4"/>
      <c r="C5" s="5"/>
      <c r="D5" s="5"/>
      <c r="E5" s="5"/>
      <c r="F5" s="5"/>
      <c r="G5" s="6"/>
      <c r="I5" t="s">
        <v>56</v>
      </c>
      <c r="J5" s="47" t="s">
        <v>57</v>
      </c>
      <c r="K5" s="47" t="s">
        <v>58</v>
      </c>
      <c r="L5" s="47" t="s">
        <v>59</v>
      </c>
      <c r="M5" s="47" t="s">
        <v>60</v>
      </c>
      <c r="N5" t="s">
        <v>61</v>
      </c>
      <c r="O5" t="s">
        <v>62</v>
      </c>
      <c r="R5" s="45" t="s">
        <v>63</v>
      </c>
      <c r="S5" s="55" t="s">
        <v>64</v>
      </c>
      <c r="T5" s="55" t="s">
        <v>16</v>
      </c>
      <c r="U5" s="55" t="s">
        <v>13</v>
      </c>
      <c r="V5" s="55" t="s">
        <v>13</v>
      </c>
      <c r="W5" s="55" t="s">
        <v>65</v>
      </c>
      <c r="X5" s="56">
        <v>1</v>
      </c>
    </row>
    <row r="6" spans="2:24" x14ac:dyDescent="0.25">
      <c r="B6" s="172" t="s">
        <v>66</v>
      </c>
      <c r="C6" s="173"/>
      <c r="D6" s="173"/>
      <c r="E6" s="171">
        <v>43556</v>
      </c>
      <c r="F6" s="171"/>
      <c r="G6" s="7"/>
      <c r="I6" s="45" t="s">
        <v>63</v>
      </c>
      <c r="J6" s="47" t="s">
        <v>64</v>
      </c>
      <c r="K6" s="47" t="s">
        <v>16</v>
      </c>
      <c r="L6" s="47" t="s">
        <v>13</v>
      </c>
      <c r="M6" s="47" t="s">
        <v>13</v>
      </c>
      <c r="N6" s="47" t="s">
        <v>65</v>
      </c>
      <c r="O6" s="47">
        <v>1</v>
      </c>
      <c r="R6" s="52" t="s">
        <v>67</v>
      </c>
      <c r="S6" s="53" t="s">
        <v>64</v>
      </c>
      <c r="T6" s="53" t="s">
        <v>16</v>
      </c>
      <c r="U6" s="53" t="s">
        <v>13</v>
      </c>
      <c r="V6" s="53" t="s">
        <v>13</v>
      </c>
      <c r="W6" s="53" t="s">
        <v>65</v>
      </c>
      <c r="X6" s="54">
        <v>2</v>
      </c>
    </row>
    <row r="7" spans="2:24" x14ac:dyDescent="0.25">
      <c r="B7" s="172" t="s">
        <v>68</v>
      </c>
      <c r="C7" s="173"/>
      <c r="D7" s="173"/>
      <c r="E7" s="1">
        <v>1</v>
      </c>
      <c r="F7" s="1"/>
      <c r="G7" s="7"/>
      <c r="I7" s="45" t="s">
        <v>63</v>
      </c>
      <c r="J7" s="47" t="s">
        <v>69</v>
      </c>
      <c r="K7" s="47" t="s">
        <v>13</v>
      </c>
      <c r="L7" s="47" t="s">
        <v>13</v>
      </c>
      <c r="M7" s="47" t="s">
        <v>13</v>
      </c>
      <c r="N7" s="47" t="s">
        <v>65</v>
      </c>
      <c r="O7" s="47">
        <v>1</v>
      </c>
      <c r="R7" s="52" t="s">
        <v>70</v>
      </c>
      <c r="S7" s="53" t="s">
        <v>64</v>
      </c>
      <c r="T7" s="53" t="s">
        <v>16</v>
      </c>
      <c r="U7" s="53" t="s">
        <v>13</v>
      </c>
      <c r="V7" s="53" t="s">
        <v>13</v>
      </c>
      <c r="W7" s="53" t="s">
        <v>65</v>
      </c>
      <c r="X7" s="54">
        <v>3</v>
      </c>
    </row>
    <row r="8" spans="2:24" ht="15.75" thickBot="1" x14ac:dyDescent="0.3">
      <c r="B8" s="8"/>
      <c r="C8" s="9"/>
      <c r="D8" s="9"/>
      <c r="E8" s="9"/>
      <c r="F8" s="9"/>
      <c r="G8" s="10"/>
      <c r="I8" s="45" t="s">
        <v>63</v>
      </c>
      <c r="J8" s="47" t="s">
        <v>64</v>
      </c>
      <c r="K8" s="47" t="s">
        <v>16</v>
      </c>
      <c r="L8" s="47" t="s">
        <v>13</v>
      </c>
      <c r="M8" s="47" t="s">
        <v>13</v>
      </c>
      <c r="N8" s="47" t="s">
        <v>71</v>
      </c>
      <c r="O8" s="47">
        <v>1</v>
      </c>
      <c r="R8" s="45" t="s">
        <v>72</v>
      </c>
      <c r="S8" s="55" t="s">
        <v>64</v>
      </c>
      <c r="T8" s="55" t="s">
        <v>16</v>
      </c>
      <c r="U8" s="55" t="s">
        <v>13</v>
      </c>
      <c r="V8" s="55" t="s">
        <v>13</v>
      </c>
      <c r="W8" s="55" t="s">
        <v>65</v>
      </c>
      <c r="X8" s="56">
        <v>4</v>
      </c>
    </row>
    <row r="9" spans="2:24" x14ac:dyDescent="0.25">
      <c r="I9" s="45" t="s">
        <v>63</v>
      </c>
      <c r="J9" s="47" t="s">
        <v>69</v>
      </c>
      <c r="K9" s="47" t="s">
        <v>13</v>
      </c>
      <c r="L9" s="47" t="s">
        <v>13</v>
      </c>
      <c r="M9" s="47" t="s">
        <v>13</v>
      </c>
      <c r="N9" s="47" t="s">
        <v>71</v>
      </c>
      <c r="O9" s="47">
        <v>1</v>
      </c>
      <c r="R9" s="45" t="s">
        <v>73</v>
      </c>
      <c r="S9" s="55" t="s">
        <v>64</v>
      </c>
      <c r="T9" s="55" t="s">
        <v>13</v>
      </c>
      <c r="U9" s="55" t="s">
        <v>13</v>
      </c>
      <c r="V9" s="55" t="s">
        <v>13</v>
      </c>
      <c r="W9" s="55" t="s">
        <v>65</v>
      </c>
      <c r="X9" s="56">
        <v>5</v>
      </c>
    </row>
    <row r="10" spans="2:24" x14ac:dyDescent="0.25">
      <c r="I10" s="45" t="s">
        <v>67</v>
      </c>
      <c r="J10" s="47" t="s">
        <v>64</v>
      </c>
      <c r="K10" s="47" t="s">
        <v>16</v>
      </c>
      <c r="L10" s="47" t="s">
        <v>13</v>
      </c>
      <c r="M10" s="47" t="s">
        <v>13</v>
      </c>
      <c r="N10" s="47" t="s">
        <v>65</v>
      </c>
      <c r="O10" s="47">
        <v>2</v>
      </c>
      <c r="R10" s="52" t="s">
        <v>74</v>
      </c>
      <c r="S10" s="53" t="s">
        <v>64</v>
      </c>
      <c r="T10" s="53" t="s">
        <v>16</v>
      </c>
      <c r="U10" s="53" t="s">
        <v>13</v>
      </c>
      <c r="V10" s="53" t="s">
        <v>13</v>
      </c>
      <c r="W10" s="53" t="s">
        <v>65</v>
      </c>
      <c r="X10" s="54">
        <v>6</v>
      </c>
    </row>
    <row r="11" spans="2:24" x14ac:dyDescent="0.25">
      <c r="I11" s="45" t="s">
        <v>67</v>
      </c>
      <c r="J11" s="47" t="s">
        <v>69</v>
      </c>
      <c r="K11" s="47" t="s">
        <v>13</v>
      </c>
      <c r="L11" s="47" t="s">
        <v>13</v>
      </c>
      <c r="M11" s="47" t="s">
        <v>13</v>
      </c>
      <c r="N11" s="47" t="s">
        <v>65</v>
      </c>
      <c r="O11" s="47">
        <v>2</v>
      </c>
      <c r="R11" s="52" t="s">
        <v>75</v>
      </c>
      <c r="S11" s="53" t="s">
        <v>64</v>
      </c>
      <c r="T11" s="53" t="s">
        <v>16</v>
      </c>
      <c r="U11" s="53" t="s">
        <v>13</v>
      </c>
      <c r="V11" s="53" t="s">
        <v>13</v>
      </c>
      <c r="W11" s="53" t="s">
        <v>65</v>
      </c>
      <c r="X11" s="54">
        <v>7</v>
      </c>
    </row>
    <row r="12" spans="2:24" x14ac:dyDescent="0.25">
      <c r="I12" s="45" t="s">
        <v>70</v>
      </c>
      <c r="J12" s="47" t="s">
        <v>64</v>
      </c>
      <c r="K12" s="47" t="s">
        <v>16</v>
      </c>
      <c r="L12" s="47" t="s">
        <v>13</v>
      </c>
      <c r="M12" s="47" t="s">
        <v>13</v>
      </c>
      <c r="N12" s="47" t="s">
        <v>65</v>
      </c>
      <c r="O12" s="47">
        <v>3</v>
      </c>
      <c r="R12" s="45" t="s">
        <v>76</v>
      </c>
      <c r="S12" s="55" t="s">
        <v>64</v>
      </c>
      <c r="T12" s="55" t="s">
        <v>16</v>
      </c>
      <c r="U12" s="55" t="s">
        <v>13</v>
      </c>
      <c r="V12" s="55" t="s">
        <v>13</v>
      </c>
      <c r="W12" s="55" t="s">
        <v>65</v>
      </c>
      <c r="X12" s="56">
        <v>8</v>
      </c>
    </row>
    <row r="13" spans="2:24" x14ac:dyDescent="0.25">
      <c r="I13" s="45" t="s">
        <v>70</v>
      </c>
      <c r="J13" s="47" t="s">
        <v>69</v>
      </c>
      <c r="K13" s="47" t="s">
        <v>13</v>
      </c>
      <c r="L13" s="47" t="s">
        <v>13</v>
      </c>
      <c r="M13" s="47" t="s">
        <v>13</v>
      </c>
      <c r="N13" s="47" t="s">
        <v>65</v>
      </c>
      <c r="O13" s="47">
        <v>3</v>
      </c>
      <c r="R13" s="52" t="s">
        <v>77</v>
      </c>
      <c r="S13" s="53" t="s">
        <v>64</v>
      </c>
      <c r="T13" s="53" t="s">
        <v>13</v>
      </c>
      <c r="U13" s="53" t="s">
        <v>13</v>
      </c>
      <c r="V13" s="53" t="s">
        <v>13</v>
      </c>
      <c r="W13" s="53" t="s">
        <v>65</v>
      </c>
      <c r="X13" s="54">
        <v>9</v>
      </c>
    </row>
    <row r="14" spans="2:24" x14ac:dyDescent="0.25">
      <c r="I14" s="45" t="s">
        <v>72</v>
      </c>
      <c r="J14" s="47" t="s">
        <v>64</v>
      </c>
      <c r="K14" s="47" t="s">
        <v>16</v>
      </c>
      <c r="L14" s="47" t="s">
        <v>13</v>
      </c>
      <c r="M14" s="47" t="s">
        <v>13</v>
      </c>
      <c r="N14" s="47" t="s">
        <v>65</v>
      </c>
      <c r="O14" s="47">
        <v>4</v>
      </c>
      <c r="R14" s="45" t="s">
        <v>78</v>
      </c>
      <c r="S14" s="55" t="s">
        <v>64</v>
      </c>
      <c r="T14" s="55" t="s">
        <v>16</v>
      </c>
      <c r="U14" s="55" t="s">
        <v>16</v>
      </c>
      <c r="V14" s="55" t="s">
        <v>13</v>
      </c>
      <c r="W14" s="55" t="s">
        <v>65</v>
      </c>
      <c r="X14" s="56">
        <v>10</v>
      </c>
    </row>
    <row r="15" spans="2:24" x14ac:dyDescent="0.25">
      <c r="I15" s="45" t="s">
        <v>72</v>
      </c>
      <c r="J15" s="47" t="s">
        <v>69</v>
      </c>
      <c r="K15" s="47" t="s">
        <v>13</v>
      </c>
      <c r="L15" s="47" t="s">
        <v>13</v>
      </c>
      <c r="M15" s="47" t="s">
        <v>13</v>
      </c>
      <c r="N15" s="47" t="s">
        <v>65</v>
      </c>
      <c r="O15" s="47">
        <v>4</v>
      </c>
      <c r="R15" s="52" t="s">
        <v>79</v>
      </c>
      <c r="S15" s="53" t="s">
        <v>64</v>
      </c>
      <c r="T15" s="53" t="s">
        <v>13</v>
      </c>
      <c r="U15" s="53" t="s">
        <v>13</v>
      </c>
      <c r="V15" s="53" t="s">
        <v>13</v>
      </c>
      <c r="W15" s="53" t="s">
        <v>65</v>
      </c>
      <c r="X15" s="54">
        <v>11</v>
      </c>
    </row>
    <row r="16" spans="2:24" x14ac:dyDescent="0.25">
      <c r="I16" s="45" t="s">
        <v>73</v>
      </c>
      <c r="J16" s="47" t="s">
        <v>64</v>
      </c>
      <c r="K16" s="47" t="s">
        <v>13</v>
      </c>
      <c r="L16" s="47" t="s">
        <v>13</v>
      </c>
      <c r="M16" s="47" t="s">
        <v>13</v>
      </c>
      <c r="N16" s="47" t="s">
        <v>65</v>
      </c>
      <c r="O16" s="47">
        <v>6</v>
      </c>
    </row>
    <row r="17" spans="9:15" x14ac:dyDescent="0.25">
      <c r="I17" s="45" t="s">
        <v>73</v>
      </c>
      <c r="J17" s="47" t="s">
        <v>69</v>
      </c>
      <c r="K17" s="47" t="s">
        <v>13</v>
      </c>
      <c r="L17" s="47" t="s">
        <v>13</v>
      </c>
      <c r="M17" s="47" t="s">
        <v>13</v>
      </c>
      <c r="N17" s="47" t="s">
        <v>65</v>
      </c>
      <c r="O17" s="47">
        <v>6</v>
      </c>
    </row>
    <row r="18" spans="9:15" x14ac:dyDescent="0.25">
      <c r="I18" s="45" t="s">
        <v>73</v>
      </c>
      <c r="J18" s="47" t="s">
        <v>64</v>
      </c>
      <c r="K18" s="47" t="s">
        <v>13</v>
      </c>
      <c r="L18" s="47" t="s">
        <v>13</v>
      </c>
      <c r="M18" s="47" t="s">
        <v>13</v>
      </c>
      <c r="N18" s="47" t="s">
        <v>71</v>
      </c>
      <c r="O18" s="47">
        <v>6</v>
      </c>
    </row>
    <row r="19" spans="9:15" x14ac:dyDescent="0.25">
      <c r="I19" s="45" t="s">
        <v>73</v>
      </c>
      <c r="J19" s="47" t="s">
        <v>69</v>
      </c>
      <c r="K19" s="47" t="s">
        <v>13</v>
      </c>
      <c r="L19" s="47" t="s">
        <v>13</v>
      </c>
      <c r="M19" s="47" t="s">
        <v>13</v>
      </c>
      <c r="N19" s="47" t="s">
        <v>71</v>
      </c>
      <c r="O19" s="47">
        <v>6</v>
      </c>
    </row>
    <row r="20" spans="9:15" x14ac:dyDescent="0.25">
      <c r="I20" s="45" t="s">
        <v>74</v>
      </c>
      <c r="J20" s="47" t="s">
        <v>64</v>
      </c>
      <c r="K20" s="47" t="s">
        <v>16</v>
      </c>
      <c r="L20" s="47" t="s">
        <v>13</v>
      </c>
      <c r="M20" s="47" t="s">
        <v>13</v>
      </c>
      <c r="N20" s="47" t="s">
        <v>65</v>
      </c>
      <c r="O20" s="47">
        <v>7</v>
      </c>
    </row>
    <row r="21" spans="9:15" x14ac:dyDescent="0.25">
      <c r="I21" s="45" t="s">
        <v>74</v>
      </c>
      <c r="J21" s="47" t="s">
        <v>69</v>
      </c>
      <c r="K21" s="47" t="s">
        <v>13</v>
      </c>
      <c r="L21" s="47" t="s">
        <v>13</v>
      </c>
      <c r="M21" s="47" t="s">
        <v>13</v>
      </c>
      <c r="N21" s="47" t="s">
        <v>65</v>
      </c>
      <c r="O21" s="47">
        <v>7</v>
      </c>
    </row>
    <row r="22" spans="9:15" x14ac:dyDescent="0.25">
      <c r="I22" s="45" t="s">
        <v>75</v>
      </c>
      <c r="J22" s="47" t="s">
        <v>64</v>
      </c>
      <c r="K22" s="47" t="s">
        <v>16</v>
      </c>
      <c r="L22" s="47" t="s">
        <v>13</v>
      </c>
      <c r="M22" s="47" t="s">
        <v>13</v>
      </c>
      <c r="N22" s="47" t="s">
        <v>65</v>
      </c>
      <c r="O22" s="47">
        <v>8</v>
      </c>
    </row>
    <row r="23" spans="9:15" x14ac:dyDescent="0.25">
      <c r="I23" s="45" t="s">
        <v>75</v>
      </c>
      <c r="J23" s="47" t="s">
        <v>69</v>
      </c>
      <c r="K23" s="47" t="s">
        <v>13</v>
      </c>
      <c r="L23" s="47" t="s">
        <v>13</v>
      </c>
      <c r="M23" s="47" t="s">
        <v>13</v>
      </c>
      <c r="N23" s="47" t="s">
        <v>65</v>
      </c>
      <c r="O23" s="47">
        <v>8</v>
      </c>
    </row>
    <row r="24" spans="9:15" x14ac:dyDescent="0.25">
      <c r="I24" s="45" t="s">
        <v>75</v>
      </c>
      <c r="J24" s="47" t="s">
        <v>64</v>
      </c>
      <c r="K24" s="47" t="s">
        <v>16</v>
      </c>
      <c r="L24" s="47" t="s">
        <v>13</v>
      </c>
      <c r="M24" s="47" t="s">
        <v>13</v>
      </c>
      <c r="N24" s="47" t="s">
        <v>71</v>
      </c>
      <c r="O24" s="47">
        <v>8</v>
      </c>
    </row>
    <row r="25" spans="9:15" x14ac:dyDescent="0.25">
      <c r="I25" s="57" t="s">
        <v>75</v>
      </c>
      <c r="J25" s="47" t="s">
        <v>69</v>
      </c>
      <c r="K25" s="47" t="s">
        <v>13</v>
      </c>
      <c r="L25" s="47" t="s">
        <v>13</v>
      </c>
      <c r="M25" s="47" t="s">
        <v>13</v>
      </c>
      <c r="N25" s="47" t="s">
        <v>71</v>
      </c>
      <c r="O25" s="47">
        <v>8</v>
      </c>
    </row>
    <row r="26" spans="9:15" x14ac:dyDescent="0.25">
      <c r="I26" s="57" t="s">
        <v>76</v>
      </c>
      <c r="J26" s="47" t="s">
        <v>64</v>
      </c>
      <c r="K26" s="47" t="s">
        <v>16</v>
      </c>
      <c r="L26" s="47" t="s">
        <v>13</v>
      </c>
      <c r="M26" s="47" t="s">
        <v>13</v>
      </c>
      <c r="N26" s="47" t="s">
        <v>65</v>
      </c>
      <c r="O26" s="47">
        <v>9</v>
      </c>
    </row>
    <row r="27" spans="9:15" x14ac:dyDescent="0.25">
      <c r="I27" s="45" t="s">
        <v>76</v>
      </c>
      <c r="J27" s="47" t="s">
        <v>76</v>
      </c>
      <c r="K27" s="47" t="s">
        <v>13</v>
      </c>
      <c r="L27" s="47" t="s">
        <v>13</v>
      </c>
      <c r="M27" s="47" t="s">
        <v>13</v>
      </c>
      <c r="N27" s="47" t="s">
        <v>65</v>
      </c>
      <c r="O27" s="47">
        <v>9</v>
      </c>
    </row>
    <row r="28" spans="9:15" x14ac:dyDescent="0.25">
      <c r="I28" s="57" t="s">
        <v>76</v>
      </c>
      <c r="J28" s="47" t="s">
        <v>64</v>
      </c>
      <c r="K28" s="47" t="s">
        <v>16</v>
      </c>
      <c r="L28" s="47" t="s">
        <v>13</v>
      </c>
      <c r="M28" s="47" t="s">
        <v>13</v>
      </c>
      <c r="N28" s="47" t="s">
        <v>71</v>
      </c>
      <c r="O28" s="47">
        <v>9</v>
      </c>
    </row>
    <row r="29" spans="9:15" x14ac:dyDescent="0.25">
      <c r="I29" s="57" t="s">
        <v>76</v>
      </c>
      <c r="J29" s="47" t="s">
        <v>76</v>
      </c>
      <c r="K29" s="47" t="s">
        <v>13</v>
      </c>
      <c r="L29" s="47" t="s">
        <v>13</v>
      </c>
      <c r="M29" s="47" t="s">
        <v>13</v>
      </c>
      <c r="N29" s="47" t="s">
        <v>71</v>
      </c>
      <c r="O29" s="47">
        <v>9</v>
      </c>
    </row>
    <row r="30" spans="9:15" x14ac:dyDescent="0.25">
      <c r="I30" s="57" t="s">
        <v>77</v>
      </c>
      <c r="J30" s="47" t="s">
        <v>64</v>
      </c>
      <c r="K30" s="47" t="s">
        <v>13</v>
      </c>
      <c r="L30" s="47" t="s">
        <v>13</v>
      </c>
      <c r="M30" s="47" t="s">
        <v>13</v>
      </c>
      <c r="N30" s="47" t="s">
        <v>65</v>
      </c>
      <c r="O30" s="47">
        <v>10</v>
      </c>
    </row>
    <row r="31" spans="9:15" x14ac:dyDescent="0.25">
      <c r="I31" s="45" t="s">
        <v>77</v>
      </c>
      <c r="J31" s="47" t="s">
        <v>64</v>
      </c>
      <c r="K31" s="47" t="s">
        <v>13</v>
      </c>
      <c r="L31" s="47" t="s">
        <v>13</v>
      </c>
      <c r="M31" s="47" t="s">
        <v>13</v>
      </c>
      <c r="N31" s="47" t="s">
        <v>71</v>
      </c>
      <c r="O31" s="47">
        <v>10</v>
      </c>
    </row>
    <row r="32" spans="9:15" x14ac:dyDescent="0.25">
      <c r="I32" s="45" t="s">
        <v>78</v>
      </c>
      <c r="J32" s="47" t="s">
        <v>64</v>
      </c>
      <c r="K32" s="47" t="s">
        <v>16</v>
      </c>
      <c r="L32" s="47" t="s">
        <v>16</v>
      </c>
      <c r="M32" s="47" t="s">
        <v>13</v>
      </c>
      <c r="N32" s="47" t="s">
        <v>65</v>
      </c>
      <c r="O32" s="47">
        <v>11</v>
      </c>
    </row>
    <row r="33" spans="9:15" x14ac:dyDescent="0.25">
      <c r="I33" s="57" t="s">
        <v>79</v>
      </c>
      <c r="J33" s="47" t="s">
        <v>64</v>
      </c>
      <c r="K33" s="47" t="s">
        <v>13</v>
      </c>
      <c r="L33" s="47" t="s">
        <v>13</v>
      </c>
      <c r="M33" s="47" t="s">
        <v>13</v>
      </c>
      <c r="N33" s="47" t="s">
        <v>65</v>
      </c>
      <c r="O33" s="47">
        <v>12</v>
      </c>
    </row>
    <row r="34" spans="9:15" x14ac:dyDescent="0.25">
      <c r="I34" s="57" t="s">
        <v>80</v>
      </c>
      <c r="J34" s="47" t="s">
        <v>69</v>
      </c>
      <c r="K34" s="47" t="s">
        <v>13</v>
      </c>
      <c r="L34" s="47" t="s">
        <v>13</v>
      </c>
      <c r="M34" s="47" t="s">
        <v>13</v>
      </c>
      <c r="N34" s="47" t="s">
        <v>65</v>
      </c>
      <c r="O34" s="47">
        <v>5</v>
      </c>
    </row>
    <row r="35" spans="9:15" x14ac:dyDescent="0.25">
      <c r="I35" s="57" t="s">
        <v>80</v>
      </c>
      <c r="J35" s="47" t="s">
        <v>64</v>
      </c>
      <c r="K35" s="47" t="s">
        <v>16</v>
      </c>
      <c r="L35" s="47" t="s">
        <v>13</v>
      </c>
      <c r="M35" s="47" t="s">
        <v>13</v>
      </c>
      <c r="N35" s="47" t="s">
        <v>65</v>
      </c>
      <c r="O35" s="47">
        <v>5</v>
      </c>
    </row>
    <row r="36" spans="9:15" x14ac:dyDescent="0.25">
      <c r="I36" s="57" t="s">
        <v>63</v>
      </c>
      <c r="J36" s="47" t="s">
        <v>76</v>
      </c>
      <c r="K36" s="47" t="s">
        <v>13</v>
      </c>
      <c r="L36" s="47" t="s">
        <v>13</v>
      </c>
      <c r="M36" s="47" t="s">
        <v>13</v>
      </c>
      <c r="N36" s="47" t="s">
        <v>65</v>
      </c>
      <c r="O36" s="47">
        <v>1</v>
      </c>
    </row>
    <row r="37" spans="9:15" x14ac:dyDescent="0.25">
      <c r="I37" s="57" t="s">
        <v>63</v>
      </c>
      <c r="J37" s="47" t="s">
        <v>76</v>
      </c>
      <c r="K37" s="47" t="s">
        <v>13</v>
      </c>
      <c r="L37" s="47" t="s">
        <v>13</v>
      </c>
      <c r="M37" s="47" t="s">
        <v>13</v>
      </c>
      <c r="N37" s="47" t="s">
        <v>71</v>
      </c>
      <c r="O37" s="47">
        <v>1</v>
      </c>
    </row>
  </sheetData>
  <sortState xmlns:xlrd2="http://schemas.microsoft.com/office/spreadsheetml/2017/richdata2" ref="R5:X15">
    <sortCondition ref="X4"/>
  </sortState>
  <mergeCells count="4">
    <mergeCell ref="E6:F6"/>
    <mergeCell ref="B7:D7"/>
    <mergeCell ref="B6:D6"/>
    <mergeCell ref="B4:G4"/>
  </mergeCell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tabColor rgb="FFFF0000"/>
  </sheetPr>
  <dimension ref="A10:L42"/>
  <sheetViews>
    <sheetView workbookViewId="0">
      <selection activeCell="J20" sqref="J20"/>
    </sheetView>
  </sheetViews>
  <sheetFormatPr defaultRowHeight="15" x14ac:dyDescent="0.25"/>
  <cols>
    <col min="2" max="2" width="16" bestFit="1" customWidth="1"/>
    <col min="3" max="3" width="14.42578125" bestFit="1" customWidth="1"/>
    <col min="4" max="4" width="4.28515625" style="2" customWidth="1"/>
    <col min="10" max="10" width="11.42578125" customWidth="1"/>
    <col min="11" max="11" width="16" style="2" bestFit="1" customWidth="1"/>
    <col min="12" max="12" width="14.42578125" style="2" bestFit="1" customWidth="1"/>
  </cols>
  <sheetData>
    <row r="10" spans="1:10" x14ac:dyDescent="0.25">
      <c r="A10" s="180" t="s">
        <v>81</v>
      </c>
      <c r="B10" s="181" t="s">
        <v>82</v>
      </c>
      <c r="C10" s="182"/>
      <c r="D10" s="181" t="s">
        <v>83</v>
      </c>
      <c r="E10" s="183"/>
      <c r="F10" s="183"/>
      <c r="G10" s="183"/>
      <c r="H10" s="183"/>
      <c r="I10" s="182"/>
      <c r="J10" s="11" t="s">
        <v>84</v>
      </c>
    </row>
    <row r="11" spans="1:10" x14ac:dyDescent="0.25">
      <c r="A11" s="180"/>
      <c r="B11" s="12" t="s">
        <v>85</v>
      </c>
      <c r="C11" s="13" t="s">
        <v>86</v>
      </c>
      <c r="D11" s="12"/>
      <c r="E11" s="2">
        <v>1</v>
      </c>
      <c r="F11" s="2">
        <v>2</v>
      </c>
      <c r="G11" s="2">
        <v>3</v>
      </c>
      <c r="H11" s="2">
        <v>4</v>
      </c>
      <c r="I11" s="13">
        <v>5</v>
      </c>
      <c r="J11" s="14" t="s">
        <v>87</v>
      </c>
    </row>
    <row r="12" spans="1:10" x14ac:dyDescent="0.25">
      <c r="A12" s="180"/>
      <c r="B12" s="12">
        <v>1</v>
      </c>
      <c r="C12" s="13">
        <v>1</v>
      </c>
      <c r="D12" s="12">
        <v>5</v>
      </c>
      <c r="E12" s="2" t="s">
        <v>88</v>
      </c>
      <c r="F12" s="2" t="s">
        <v>89</v>
      </c>
      <c r="G12" s="2" t="s">
        <v>90</v>
      </c>
      <c r="H12" s="2" t="s">
        <v>90</v>
      </c>
      <c r="I12" s="13" t="s">
        <v>90</v>
      </c>
      <c r="J12" s="14" t="s">
        <v>91</v>
      </c>
    </row>
    <row r="13" spans="1:10" x14ac:dyDescent="0.25">
      <c r="A13" s="180"/>
      <c r="B13" s="12">
        <v>2</v>
      </c>
      <c r="C13" s="13">
        <v>2</v>
      </c>
      <c r="D13" s="12">
        <v>4</v>
      </c>
      <c r="E13" s="2" t="s">
        <v>88</v>
      </c>
      <c r="F13" s="2" t="s">
        <v>89</v>
      </c>
      <c r="G13" s="2" t="s">
        <v>89</v>
      </c>
      <c r="H13" s="2" t="s">
        <v>90</v>
      </c>
      <c r="I13" s="13" t="s">
        <v>90</v>
      </c>
      <c r="J13" s="14" t="s">
        <v>92</v>
      </c>
    </row>
    <row r="14" spans="1:10" x14ac:dyDescent="0.25">
      <c r="A14" s="180"/>
      <c r="B14" s="12">
        <v>3</v>
      </c>
      <c r="C14" s="13">
        <v>3</v>
      </c>
      <c r="D14" s="12">
        <v>3</v>
      </c>
      <c r="E14" s="2" t="s">
        <v>93</v>
      </c>
      <c r="F14" s="2" t="s">
        <v>88</v>
      </c>
      <c r="G14" s="2" t="s">
        <v>89</v>
      </c>
      <c r="H14" s="2" t="s">
        <v>89</v>
      </c>
      <c r="I14" s="13" t="s">
        <v>90</v>
      </c>
      <c r="J14" s="15"/>
    </row>
    <row r="15" spans="1:10" x14ac:dyDescent="0.25">
      <c r="A15" s="180"/>
      <c r="B15" s="12">
        <v>4</v>
      </c>
      <c r="C15" s="13">
        <v>4</v>
      </c>
      <c r="D15" s="12">
        <v>2</v>
      </c>
      <c r="E15" s="2" t="s">
        <v>93</v>
      </c>
      <c r="F15" s="2" t="s">
        <v>88</v>
      </c>
      <c r="G15" s="2" t="s">
        <v>88</v>
      </c>
      <c r="H15" s="2" t="s">
        <v>89</v>
      </c>
      <c r="I15" s="13" t="s">
        <v>89</v>
      </c>
      <c r="J15" s="15"/>
    </row>
    <row r="16" spans="1:10" x14ac:dyDescent="0.25">
      <c r="A16" s="180"/>
      <c r="B16" s="12">
        <v>5</v>
      </c>
      <c r="C16" s="13">
        <v>5</v>
      </c>
      <c r="D16" s="71">
        <v>1</v>
      </c>
      <c r="E16" s="72" t="s">
        <v>93</v>
      </c>
      <c r="F16" s="72" t="s">
        <v>93</v>
      </c>
      <c r="G16" s="72" t="s">
        <v>93</v>
      </c>
      <c r="H16" s="72" t="s">
        <v>88</v>
      </c>
      <c r="I16" s="73" t="s">
        <v>88</v>
      </c>
      <c r="J16" s="74"/>
    </row>
    <row r="17" spans="1:5" x14ac:dyDescent="0.25">
      <c r="A17" s="180"/>
      <c r="B17" s="71" t="s">
        <v>94</v>
      </c>
      <c r="C17" s="73" t="s">
        <v>94</v>
      </c>
    </row>
    <row r="19" spans="1:5" x14ac:dyDescent="0.25">
      <c r="A19" s="180" t="s">
        <v>95</v>
      </c>
      <c r="B19" s="16" t="s">
        <v>96</v>
      </c>
      <c r="C19" s="16" t="s">
        <v>97</v>
      </c>
      <c r="D19" s="181" t="s">
        <v>98</v>
      </c>
      <c r="E19" s="182"/>
    </row>
    <row r="20" spans="1:5" x14ac:dyDescent="0.25">
      <c r="A20" s="180"/>
      <c r="B20" s="17" t="s">
        <v>99</v>
      </c>
      <c r="C20" s="17" t="s">
        <v>100</v>
      </c>
      <c r="D20" s="175" t="s">
        <v>101</v>
      </c>
      <c r="E20" s="176"/>
    </row>
    <row r="21" spans="1:5" x14ac:dyDescent="0.25">
      <c r="A21" s="180"/>
      <c r="B21" s="17" t="s">
        <v>102</v>
      </c>
      <c r="C21" s="17" t="s">
        <v>103</v>
      </c>
      <c r="D21" s="175" t="s">
        <v>104</v>
      </c>
      <c r="E21" s="176"/>
    </row>
    <row r="22" spans="1:5" x14ac:dyDescent="0.25">
      <c r="A22" s="180"/>
      <c r="B22" s="17" t="s">
        <v>105</v>
      </c>
      <c r="C22" s="17" t="s">
        <v>106</v>
      </c>
      <c r="D22" s="175" t="s">
        <v>107</v>
      </c>
      <c r="E22" s="176"/>
    </row>
    <row r="23" spans="1:5" x14ac:dyDescent="0.25">
      <c r="A23" s="180"/>
      <c r="B23" s="17" t="s">
        <v>108</v>
      </c>
      <c r="C23" s="17"/>
      <c r="D23" s="175" t="s">
        <v>109</v>
      </c>
      <c r="E23" s="176"/>
    </row>
    <row r="24" spans="1:5" x14ac:dyDescent="0.25">
      <c r="A24" s="180"/>
      <c r="B24" s="17" t="s">
        <v>110</v>
      </c>
      <c r="C24" s="17"/>
      <c r="D24" s="175" t="s">
        <v>105</v>
      </c>
      <c r="E24" s="176"/>
    </row>
    <row r="25" spans="1:5" x14ac:dyDescent="0.25">
      <c r="A25" s="180"/>
      <c r="B25" s="17" t="s">
        <v>111</v>
      </c>
      <c r="C25" s="17"/>
      <c r="D25" s="175"/>
      <c r="E25" s="176"/>
    </row>
    <row r="26" spans="1:5" x14ac:dyDescent="0.25">
      <c r="A26" s="180"/>
      <c r="B26" s="17"/>
      <c r="C26" s="17"/>
      <c r="D26" s="175"/>
      <c r="E26" s="176"/>
    </row>
    <row r="27" spans="1:5" x14ac:dyDescent="0.25">
      <c r="A27" s="180"/>
      <c r="B27" s="75"/>
      <c r="C27" s="75"/>
      <c r="D27" s="177"/>
      <c r="E27" s="178"/>
    </row>
    <row r="29" spans="1:5" ht="15" customHeight="1" x14ac:dyDescent="0.25">
      <c r="A29" s="179" t="s">
        <v>112</v>
      </c>
      <c r="B29" s="11" t="s">
        <v>113</v>
      </c>
    </row>
    <row r="30" spans="1:5" x14ac:dyDescent="0.25">
      <c r="A30" s="179"/>
      <c r="B30" s="15" t="s">
        <v>114</v>
      </c>
    </row>
    <row r="31" spans="1:5" x14ac:dyDescent="0.25">
      <c r="A31" s="179"/>
      <c r="B31" s="15" t="s">
        <v>114</v>
      </c>
    </row>
    <row r="32" spans="1:5" x14ac:dyDescent="0.25">
      <c r="A32" s="179"/>
      <c r="B32" s="15" t="s">
        <v>114</v>
      </c>
    </row>
    <row r="33" spans="1:2" x14ac:dyDescent="0.25">
      <c r="A33" s="179"/>
      <c r="B33" s="15" t="s">
        <v>114</v>
      </c>
    </row>
    <row r="34" spans="1:2" x14ac:dyDescent="0.25">
      <c r="A34" s="179"/>
      <c r="B34" s="15" t="s">
        <v>114</v>
      </c>
    </row>
    <row r="35" spans="1:2" x14ac:dyDescent="0.25">
      <c r="A35" s="179"/>
      <c r="B35" s="15" t="s">
        <v>114</v>
      </c>
    </row>
    <row r="36" spans="1:2" x14ac:dyDescent="0.25">
      <c r="A36" s="179"/>
      <c r="B36" s="15" t="s">
        <v>114</v>
      </c>
    </row>
    <row r="37" spans="1:2" x14ac:dyDescent="0.25">
      <c r="A37" s="179"/>
      <c r="B37" s="15" t="s">
        <v>114</v>
      </c>
    </row>
    <row r="38" spans="1:2" x14ac:dyDescent="0.25">
      <c r="A38" s="179"/>
      <c r="B38" s="15" t="s">
        <v>114</v>
      </c>
    </row>
    <row r="39" spans="1:2" x14ac:dyDescent="0.25">
      <c r="A39" s="179"/>
      <c r="B39" s="15" t="s">
        <v>114</v>
      </c>
    </row>
    <row r="40" spans="1:2" x14ac:dyDescent="0.25">
      <c r="A40" s="179"/>
      <c r="B40" s="15" t="s">
        <v>114</v>
      </c>
    </row>
    <row r="41" spans="1:2" x14ac:dyDescent="0.25">
      <c r="A41" s="179"/>
      <c r="B41" s="15" t="s">
        <v>114</v>
      </c>
    </row>
    <row r="42" spans="1:2" x14ac:dyDescent="0.25">
      <c r="A42" s="179"/>
      <c r="B42" s="74" t="s">
        <v>114</v>
      </c>
    </row>
  </sheetData>
  <mergeCells count="14">
    <mergeCell ref="D25:E25"/>
    <mergeCell ref="D26:E26"/>
    <mergeCell ref="D27:E27"/>
    <mergeCell ref="A29:A42"/>
    <mergeCell ref="A10:A17"/>
    <mergeCell ref="B10:C10"/>
    <mergeCell ref="D10:I10"/>
    <mergeCell ref="A19:A27"/>
    <mergeCell ref="D19:E19"/>
    <mergeCell ref="D20:E20"/>
    <mergeCell ref="D21:E21"/>
    <mergeCell ref="D22:E22"/>
    <mergeCell ref="D23:E23"/>
    <mergeCell ref="D24:E2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O26"/>
  <sheetViews>
    <sheetView showGridLines="0" showRowColHeaders="0" zoomScaleNormal="100" workbookViewId="0">
      <selection activeCell="F28" sqref="F28"/>
    </sheetView>
  </sheetViews>
  <sheetFormatPr defaultRowHeight="15" x14ac:dyDescent="0.25"/>
  <cols>
    <col min="2" max="2" width="24.42578125" bestFit="1" customWidth="1"/>
    <col min="3" max="3" width="13.28515625" style="2" customWidth="1"/>
    <col min="4" max="4" width="11.7109375" style="2" customWidth="1"/>
    <col min="5" max="5" width="9.28515625" style="2"/>
    <col min="6" max="6" width="10.7109375" bestFit="1" customWidth="1"/>
    <col min="8" max="8" width="24" customWidth="1"/>
    <col min="9" max="9" width="10.42578125" customWidth="1"/>
    <col min="10" max="10" width="2.42578125" customWidth="1"/>
    <col min="11" max="11" width="1.5703125" hidden="1" customWidth="1"/>
    <col min="12" max="12" width="18.5703125" bestFit="1" customWidth="1"/>
    <col min="13" max="13" width="13.7109375" bestFit="1" customWidth="1"/>
    <col min="14" max="15" width="10.7109375" customWidth="1"/>
  </cols>
  <sheetData>
    <row r="1" spans="2:15" x14ac:dyDescent="0.25">
      <c r="J1" s="38"/>
      <c r="K1" s="33"/>
    </row>
    <row r="2" spans="2:15" ht="21" x14ac:dyDescent="0.35">
      <c r="B2" s="184" t="s">
        <v>115</v>
      </c>
      <c r="C2" s="185" t="s">
        <v>116</v>
      </c>
      <c r="D2" s="185"/>
      <c r="E2" s="185"/>
      <c r="F2" s="33"/>
      <c r="G2" s="33"/>
      <c r="H2" s="33"/>
      <c r="I2" s="33"/>
      <c r="J2" s="38"/>
      <c r="K2" s="33"/>
      <c r="L2" s="28" t="s">
        <v>117</v>
      </c>
    </row>
    <row r="3" spans="2:15" x14ac:dyDescent="0.25">
      <c r="B3" s="184"/>
      <c r="C3" s="185"/>
      <c r="D3" s="185"/>
      <c r="E3" s="185"/>
      <c r="J3" s="27"/>
      <c r="K3" s="43"/>
      <c r="L3" s="76" t="s">
        <v>118</v>
      </c>
      <c r="M3" s="77" t="s">
        <v>119</v>
      </c>
      <c r="N3" s="77" t="s">
        <v>71</v>
      </c>
      <c r="O3" s="35" t="s">
        <v>65</v>
      </c>
    </row>
    <row r="4" spans="2:15" ht="19.5" customHeight="1" x14ac:dyDescent="0.3">
      <c r="B4" s="184" t="s">
        <v>120</v>
      </c>
      <c r="C4" s="186" t="s">
        <v>65</v>
      </c>
      <c r="J4" s="27"/>
      <c r="K4" s="41" t="str">
        <f>IF($C$4="Light","a",IF($C$4="Full","a",""))</f>
        <v>a</v>
      </c>
      <c r="L4" s="44" t="s">
        <v>121</v>
      </c>
      <c r="M4" s="39" t="s">
        <v>64</v>
      </c>
      <c r="N4" s="41" t="s">
        <v>122</v>
      </c>
      <c r="O4" s="36" t="s">
        <v>122</v>
      </c>
    </row>
    <row r="5" spans="2:15" ht="15.75" x14ac:dyDescent="0.3">
      <c r="B5" s="184"/>
      <c r="C5" s="186"/>
      <c r="J5" s="27"/>
      <c r="K5" s="42" t="str">
        <f t="shared" ref="K5:K13" si="0">IF($C$4="Light","a",IF($C$4="Full","a",""))</f>
        <v>a</v>
      </c>
      <c r="L5" s="45" t="s">
        <v>123</v>
      </c>
      <c r="M5" s="40" t="s">
        <v>124</v>
      </c>
      <c r="N5" s="42" t="s">
        <v>122</v>
      </c>
      <c r="O5" s="37" t="s">
        <v>122</v>
      </c>
    </row>
    <row r="6" spans="2:15" ht="15.75" x14ac:dyDescent="0.3">
      <c r="J6" s="27"/>
      <c r="K6" s="41" t="str">
        <f>IF($C$4="Light","",IF($C$4="Full","a",""))</f>
        <v>a</v>
      </c>
      <c r="L6" s="44" t="s">
        <v>125</v>
      </c>
      <c r="M6" s="39" t="s">
        <v>126</v>
      </c>
      <c r="N6" s="41"/>
      <c r="O6" s="36" t="s">
        <v>122</v>
      </c>
    </row>
    <row r="7" spans="2:15" ht="15.75" x14ac:dyDescent="0.3">
      <c r="J7" s="27"/>
      <c r="K7" s="42" t="str">
        <f t="shared" si="0"/>
        <v>a</v>
      </c>
      <c r="L7" s="45" t="s">
        <v>127</v>
      </c>
      <c r="M7" s="40" t="s">
        <v>69</v>
      </c>
      <c r="N7" s="42" t="s">
        <v>122</v>
      </c>
      <c r="O7" s="37" t="s">
        <v>122</v>
      </c>
    </row>
    <row r="8" spans="2:15" ht="15.75" x14ac:dyDescent="0.3">
      <c r="J8" s="27"/>
      <c r="K8" s="41" t="str">
        <f>IF($C$4="Light","",IF($C$4="Full","a",""))</f>
        <v>a</v>
      </c>
      <c r="L8" s="44" t="s">
        <v>67</v>
      </c>
      <c r="M8" s="39" t="s">
        <v>69</v>
      </c>
      <c r="N8" s="41"/>
      <c r="O8" s="36" t="s">
        <v>122</v>
      </c>
    </row>
    <row r="9" spans="2:15" ht="15.75" x14ac:dyDescent="0.3">
      <c r="J9" s="27"/>
      <c r="K9" s="42" t="str">
        <f t="shared" si="0"/>
        <v>a</v>
      </c>
      <c r="L9" s="45" t="s">
        <v>128</v>
      </c>
      <c r="M9" s="40" t="s">
        <v>69</v>
      </c>
      <c r="N9" s="42" t="s">
        <v>122</v>
      </c>
      <c r="O9" s="37" t="s">
        <v>122</v>
      </c>
    </row>
    <row r="10" spans="2:15" ht="15.75" x14ac:dyDescent="0.3">
      <c r="D10" s="29"/>
      <c r="F10" s="3"/>
      <c r="J10" s="27"/>
      <c r="K10" s="41" t="str">
        <f>IF($C$4="Light","",IF($C$4="Full","a",""))</f>
        <v>a</v>
      </c>
      <c r="L10" s="44" t="s">
        <v>129</v>
      </c>
      <c r="M10" s="39" t="s">
        <v>69</v>
      </c>
      <c r="N10" s="41"/>
      <c r="O10" s="36" t="s">
        <v>122</v>
      </c>
    </row>
    <row r="11" spans="2:15" ht="15.75" x14ac:dyDescent="0.3">
      <c r="J11" s="27"/>
      <c r="K11" s="42" t="str">
        <f t="shared" si="0"/>
        <v>a</v>
      </c>
      <c r="L11" s="45" t="s">
        <v>130</v>
      </c>
      <c r="M11" s="40" t="s">
        <v>69</v>
      </c>
      <c r="N11" s="42" t="s">
        <v>122</v>
      </c>
      <c r="O11" s="37" t="s">
        <v>122</v>
      </c>
    </row>
    <row r="12" spans="2:15" ht="15.75" x14ac:dyDescent="0.3">
      <c r="J12" s="27"/>
      <c r="K12" s="41" t="str">
        <f t="shared" si="0"/>
        <v>a</v>
      </c>
      <c r="L12" s="44" t="s">
        <v>131</v>
      </c>
      <c r="M12" s="39" t="s">
        <v>64</v>
      </c>
      <c r="N12" s="41" t="s">
        <v>122</v>
      </c>
      <c r="O12" s="36" t="s">
        <v>122</v>
      </c>
    </row>
    <row r="13" spans="2:15" ht="15.75" x14ac:dyDescent="0.3">
      <c r="J13" s="27"/>
      <c r="K13" s="42" t="str">
        <f t="shared" si="0"/>
        <v>a</v>
      </c>
      <c r="L13" s="45" t="s">
        <v>132</v>
      </c>
      <c r="M13" s="40" t="s">
        <v>69</v>
      </c>
      <c r="N13" s="42" t="s">
        <v>122</v>
      </c>
      <c r="O13" s="37" t="s">
        <v>122</v>
      </c>
    </row>
    <row r="14" spans="2:15" x14ac:dyDescent="0.25">
      <c r="C14" s="30"/>
      <c r="J14" s="27"/>
    </row>
    <row r="15" spans="2:15" x14ac:dyDescent="0.25">
      <c r="J15" s="27"/>
    </row>
    <row r="16" spans="2:15" x14ac:dyDescent="0.25">
      <c r="J16" s="27"/>
    </row>
    <row r="17" spans="6:15" ht="21" x14ac:dyDescent="0.35">
      <c r="J17" s="27"/>
      <c r="L17" s="28" t="s">
        <v>133</v>
      </c>
    </row>
    <row r="18" spans="6:15" ht="30" x14ac:dyDescent="0.25">
      <c r="J18" s="27"/>
      <c r="L18" s="31" t="s">
        <v>118</v>
      </c>
      <c r="M18" s="31" t="s">
        <v>134</v>
      </c>
      <c r="N18" s="32" t="s">
        <v>135</v>
      </c>
      <c r="O18" s="31" t="s">
        <v>98</v>
      </c>
    </row>
    <row r="19" spans="6:15" x14ac:dyDescent="0.25">
      <c r="J19" s="27"/>
      <c r="L19" s="44" t="s">
        <v>121</v>
      </c>
      <c r="M19" s="78" t="e">
        <f>#REF!</f>
        <v>#REF!</v>
      </c>
      <c r="N19" s="79">
        <v>90</v>
      </c>
      <c r="O19" s="80" t="e">
        <f ca="1">IF((M19)&gt;(TODAY())-N19,"OK","Review")</f>
        <v>#REF!</v>
      </c>
    </row>
    <row r="20" spans="6:15" ht="15.75" customHeight="1" x14ac:dyDescent="0.25">
      <c r="J20" s="27"/>
      <c r="L20" s="45" t="s">
        <v>136</v>
      </c>
      <c r="M20" s="81" t="e">
        <f>IF(C4="Light","N/A",#REF!)</f>
        <v>#REF!</v>
      </c>
      <c r="N20" s="82">
        <v>30</v>
      </c>
      <c r="O20" s="80" t="e">
        <f t="shared" ref="O20:O25" ca="1" si="1">IF((M20)&gt;(TODAY())-N20,"OK","Review")</f>
        <v>#REF!</v>
      </c>
    </row>
    <row r="21" spans="6:15" ht="15.75" customHeight="1" x14ac:dyDescent="0.25">
      <c r="G21" s="27"/>
      <c r="J21" s="27"/>
      <c r="L21" s="44" t="s">
        <v>128</v>
      </c>
      <c r="M21" s="78" t="e">
        <f>#REF!</f>
        <v>#REF!</v>
      </c>
      <c r="N21" s="79">
        <v>30</v>
      </c>
      <c r="O21" s="80" t="e">
        <f t="shared" ca="1" si="1"/>
        <v>#REF!</v>
      </c>
    </row>
    <row r="22" spans="6:15" ht="15.75" customHeight="1" x14ac:dyDescent="0.25">
      <c r="G22" s="27"/>
      <c r="J22" s="27"/>
      <c r="L22" s="45" t="s">
        <v>129</v>
      </c>
      <c r="M22" s="81" t="e">
        <f>#REF!</f>
        <v>#REF!</v>
      </c>
      <c r="N22" s="82">
        <v>90</v>
      </c>
      <c r="O22" s="80" t="e">
        <f t="shared" ca="1" si="1"/>
        <v>#REF!</v>
      </c>
    </row>
    <row r="23" spans="6:15" ht="15.75" customHeight="1" x14ac:dyDescent="0.25">
      <c r="J23" s="27"/>
      <c r="L23" s="44" t="s">
        <v>130</v>
      </c>
      <c r="M23" s="78" t="e">
        <f>#REF!</f>
        <v>#REF!</v>
      </c>
      <c r="N23" s="79">
        <v>14</v>
      </c>
      <c r="O23" s="80" t="e">
        <f t="shared" ca="1" si="1"/>
        <v>#REF!</v>
      </c>
    </row>
    <row r="24" spans="6:15" ht="15.75" customHeight="1" x14ac:dyDescent="0.25">
      <c r="F24" s="34"/>
      <c r="J24" s="27"/>
      <c r="L24" s="45" t="s">
        <v>131</v>
      </c>
      <c r="M24" s="81" t="e">
        <f>#REF!</f>
        <v>#REF!</v>
      </c>
      <c r="N24" s="82">
        <v>14</v>
      </c>
      <c r="O24" s="80" t="e">
        <f t="shared" ca="1" si="1"/>
        <v>#REF!</v>
      </c>
    </row>
    <row r="25" spans="6:15" ht="15.75" customHeight="1" x14ac:dyDescent="0.25">
      <c r="J25" s="27"/>
      <c r="L25" s="44" t="s">
        <v>132</v>
      </c>
      <c r="M25" s="78">
        <f>'   QPIA   '!G2</f>
        <v>0</v>
      </c>
      <c r="N25" s="79">
        <v>90</v>
      </c>
      <c r="O25" s="80" t="str">
        <f t="shared" ca="1" si="1"/>
        <v>Review</v>
      </c>
    </row>
    <row r="26" spans="6:15" ht="15.75" customHeight="1" x14ac:dyDescent="0.25">
      <c r="J26" s="27"/>
    </row>
  </sheetData>
  <mergeCells count="4">
    <mergeCell ref="B2:B3"/>
    <mergeCell ref="C2:E3"/>
    <mergeCell ref="B4:B5"/>
    <mergeCell ref="C4:C5"/>
  </mergeCells>
  <conditionalFormatting sqref="K4:K13">
    <cfRule type="cellIs" dxfId="9" priority="3" operator="equal">
      <formula>"a"</formula>
    </cfRule>
  </conditionalFormatting>
  <conditionalFormatting sqref="N4:N13">
    <cfRule type="expression" dxfId="8" priority="2">
      <formula>AND($K4="a",$C$4="Light")</formula>
    </cfRule>
  </conditionalFormatting>
  <conditionalFormatting sqref="O4:O13">
    <cfRule type="expression" dxfId="7" priority="1">
      <formula>(AND($K4="a",$C$4="Full"))</formula>
    </cfRule>
  </conditionalFormatting>
  <conditionalFormatting sqref="O19:O25">
    <cfRule type="cellIs" dxfId="6" priority="4" operator="equal">
      <formula>"Review"</formula>
    </cfRule>
    <cfRule type="cellIs" dxfId="5" priority="5" operator="equal">
      <formula>"OK"</formula>
    </cfRule>
  </conditionalFormatting>
  <dataValidations count="1">
    <dataValidation type="list" allowBlank="1" showInputMessage="1" showErrorMessage="1" sqref="C4" xr:uid="{00000000-0002-0000-0400-000000000000}">
      <formula1>"Light, Full"</formula1>
    </dataValidation>
  </dataValidations>
  <pageMargins left="0.7" right="0.7" top="0.75" bottom="0.75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   QPIA   </vt:lpstr>
      <vt:lpstr>Corporate Risk Matrix</vt:lpstr>
      <vt:lpstr>Calculations</vt:lpstr>
      <vt:lpstr>LookupValues</vt:lpstr>
      <vt:lpstr>Menu (2)</vt:lpstr>
    </vt:vector>
  </TitlesOfParts>
  <Manager/>
  <Company>Doncaster &amp; Bassetlaw Hospitals NHS Foundation Trust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Tony Holder</dc:creator>
  <cp:keywords/>
  <dc:description/>
  <cp:lastModifiedBy>Sarah Gooder</cp:lastModifiedBy>
  <cp:revision/>
  <dcterms:created xsi:type="dcterms:W3CDTF">2017-08-07T13:00:51Z</dcterms:created>
  <dcterms:modified xsi:type="dcterms:W3CDTF">2026-02-18T13:26:17Z</dcterms:modified>
  <cp:category/>
  <cp:contentStatus/>
</cp:coreProperties>
</file>